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6.xml" ContentType="application/vnd.openxmlformats-officedocument.drawingml.chart+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15.xml" ContentType="application/vnd.openxmlformats-officedocument.drawing+xml"/>
  <Override PartName="/xl/charts/chart11.xml" ContentType="application/vnd.openxmlformats-officedocument.drawingml.chart+xml"/>
  <Override PartName="/xl/drawings/drawing16.xml" ContentType="application/vnd.openxmlformats-officedocument.drawing+xml"/>
  <Override PartName="/xl/charts/chart12.xml" ContentType="application/vnd.openxmlformats-officedocument.drawingml.chart+xml"/>
  <Override PartName="/xl/drawings/drawing17.xml" ContentType="application/vnd.openxmlformats-officedocument.drawing+xml"/>
  <Override PartName="/xl/charts/chart13.xml" ContentType="application/vnd.openxmlformats-officedocument.drawingml.chart+xml"/>
  <Override PartName="/xl/drawings/drawing18.xml" ContentType="application/vnd.openxmlformats-officedocument.drawing+xml"/>
  <Override PartName="/xl/charts/chart14.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E589" lockStructure="1"/>
  <bookViews>
    <workbookView showHorizontalScroll="0" showVerticalScroll="0" xWindow="180" yWindow="230" windowWidth="13750" windowHeight="11020" tabRatio="932"/>
  </bookViews>
  <sheets>
    <sheet name="TITLE" sheetId="95" r:id="rId1"/>
    <sheet name="CONTENTS" sheetId="1" r:id="rId2"/>
    <sheet name="Local Context &gt;" sheetId="68" r:id="rId3"/>
    <sheet name="Data - Population Density" sheetId="77" r:id="rId4"/>
    <sheet name="Data - Emp by sector" sheetId="2" r:id="rId5"/>
    <sheet name="Data - LQ" sheetId="69" r:id="rId6"/>
    <sheet name="Data - Emp by occupation" sheetId="3" r:id="rId7"/>
    <sheet name="Data - Occupations by Sector" sheetId="76" r:id="rId8"/>
    <sheet name="Data - Job Density" sheetId="70" r:id="rId9"/>
    <sheet name="Data - Enterprise size" sheetId="4" r:id="rId10"/>
    <sheet name="Data - Bus, births &amp; deaths" sheetId="5" r:id="rId11"/>
    <sheet name="Data - Employment rate" sheetId="6" r:id="rId12"/>
    <sheet name="Data - Economic Inactivity" sheetId="72" r:id="rId13"/>
    <sheet name="Data - Social Mobility Index" sheetId="73" r:id="rId14"/>
    <sheet name="Data - Nominal GVA" sheetId="7" r:id="rId15"/>
    <sheet name="Data - Median wages" sheetId="8" r:id="rId16"/>
    <sheet name="Data - Job Posting Salaries" sheetId="80" r:id="rId17"/>
    <sheet name="Data - Population by age" sheetId="9" r:id="rId18"/>
    <sheet name="Data - Rural Population" sheetId="71" r:id="rId19"/>
    <sheet name="Data - Claimant Count" sheetId="10" r:id="rId20"/>
    <sheet name="Data - Alt Claimant Count" sheetId="11" r:id="rId21"/>
    <sheet name="Data - Long Term Claimants" sheetId="81" r:id="rId22"/>
    <sheet name="Data - IMD" sheetId="12" r:id="rId23"/>
    <sheet name="Skills Supply &gt;" sheetId="13" r:id="rId24"/>
    <sheet name="Data - Qualifications" sheetId="14" r:id="rId25"/>
    <sheet name="Data - Qualifications by Age" sheetId="79" r:id="rId26"/>
    <sheet name="Data - Qualifications by Sex" sheetId="82" r:id="rId27"/>
    <sheet name="Data - FE achievements" sheetId="15" r:id="rId28"/>
    <sheet name="Data - Apps achievements" sheetId="16" r:id="rId29"/>
    <sheet name="Data - Apprenticeships Starts" sheetId="78" r:id="rId30"/>
    <sheet name="Data - Apps Starts timeseries" sheetId="90" r:id="rId31"/>
    <sheet name="Data - Apps by Place" sheetId="91" r:id="rId32"/>
    <sheet name="Data - Apps by Place and Age" sheetId="92" r:id="rId33"/>
    <sheet name="Data - Apps by Place and Level" sheetId="94" r:id="rId34"/>
    <sheet name="Data - Apps by Provider" sheetId="93" r:id="rId35"/>
    <sheet name="Data - HE qualifiers" sheetId="17" r:id="rId36"/>
    <sheet name="Data - HE by provider region" sheetId="74" r:id="rId37"/>
    <sheet name="Data - KS4 destinations" sheetId="18" r:id="rId38"/>
    <sheet name="Data - Additional KS4 Dest" sheetId="75" r:id="rId39"/>
    <sheet name="Data - 16 - 18 destinations" sheetId="19" r:id="rId40"/>
    <sheet name="Data - FE destinations" sheetId="20" r:id="rId41"/>
    <sheet name="Data - Apps destinations" sheetId="21" r:id="rId42"/>
    <sheet name="Data - HE destinations" sheetId="22" r:id="rId43"/>
    <sheet name="Data - Graduate retention" sheetId="23" r:id="rId44"/>
    <sheet name="Data - Staff training" sheetId="24" r:id="rId45"/>
    <sheet name="Skills Demand &gt;" sheetId="25" r:id="rId46"/>
    <sheet name="Data - Skills Needed" sheetId="26" r:id="rId47"/>
    <sheet name="Data - Total Labour Demand" sheetId="87" r:id="rId48"/>
    <sheet name="Data - Industry Forecast" sheetId="85" r:id="rId49"/>
    <sheet name="Data - Quals Forecast" sheetId="84" r:id="rId50"/>
    <sheet name="Data - Occupation Forecast" sheetId="83" r:id="rId51"/>
    <sheet name="Data - Job vacancy data" sheetId="89" r:id="rId52"/>
    <sheet name="Mapping Supply and Demand &gt;" sheetId="27" r:id="rId53"/>
    <sheet name="Data - Staff proficiency" sheetId="28" r:id="rId54"/>
    <sheet name="Data - Vacancy Summary" sheetId="29" r:id="rId55"/>
  </sheets>
  <calcPr calcId="145621"/>
</workbook>
</file>

<file path=xl/calcChain.xml><?xml version="1.0" encoding="utf-8"?>
<calcChain xmlns="http://schemas.openxmlformats.org/spreadsheetml/2006/main">
  <c r="M16" i="94" l="1"/>
  <c r="Q23" i="94"/>
  <c r="O23" i="94"/>
  <c r="M23" i="94"/>
  <c r="K23" i="94"/>
  <c r="I23" i="94"/>
  <c r="G23" i="94"/>
  <c r="Q22" i="94"/>
  <c r="O22" i="94"/>
  <c r="M22" i="94"/>
  <c r="K22" i="94"/>
  <c r="I22" i="94"/>
  <c r="G22" i="94"/>
  <c r="Q21" i="94"/>
  <c r="O21" i="94"/>
  <c r="M21" i="94"/>
  <c r="K21" i="94"/>
  <c r="I21" i="94"/>
  <c r="G21" i="94"/>
  <c r="Q20" i="94"/>
  <c r="O20" i="94"/>
  <c r="M20" i="94"/>
  <c r="K20" i="94"/>
  <c r="I20" i="94"/>
  <c r="G20" i="94"/>
  <c r="Q19" i="94"/>
  <c r="O19" i="94"/>
  <c r="M19" i="94"/>
  <c r="K19" i="94"/>
  <c r="I19" i="94"/>
  <c r="G19" i="94"/>
  <c r="Q18" i="94"/>
  <c r="O18" i="94"/>
  <c r="M18" i="94"/>
  <c r="K18" i="94"/>
  <c r="I18" i="94"/>
  <c r="G18" i="94"/>
  <c r="Q17" i="94"/>
  <c r="O17" i="94"/>
  <c r="M17" i="94"/>
  <c r="K17" i="94"/>
  <c r="I17" i="94"/>
  <c r="G17" i="94"/>
  <c r="Q16" i="94"/>
  <c r="O16" i="94"/>
  <c r="K16" i="94"/>
  <c r="I16" i="94"/>
  <c r="G16" i="94"/>
  <c r="Q15" i="94"/>
  <c r="O15" i="94"/>
  <c r="M15" i="94"/>
  <c r="K15" i="94"/>
  <c r="I15" i="94"/>
  <c r="G15" i="94"/>
  <c r="Q14" i="94"/>
  <c r="O14" i="94"/>
  <c r="M14" i="94"/>
  <c r="K14" i="94"/>
  <c r="I14" i="94"/>
  <c r="G14" i="94"/>
  <c r="Q13" i="94"/>
  <c r="O13" i="94"/>
  <c r="M13" i="94"/>
  <c r="K13" i="94"/>
  <c r="I13" i="94"/>
  <c r="G13" i="94"/>
  <c r="Q12" i="94"/>
  <c r="O12" i="94"/>
  <c r="M12" i="94"/>
  <c r="K12" i="94"/>
  <c r="I12" i="94"/>
  <c r="G12" i="94"/>
  <c r="Q23" i="92" l="1"/>
  <c r="O23" i="92"/>
  <c r="M23" i="92"/>
  <c r="K23" i="92"/>
  <c r="I23" i="92"/>
  <c r="G23" i="92"/>
  <c r="Q22" i="92"/>
  <c r="O22" i="92"/>
  <c r="M22" i="92"/>
  <c r="K22" i="92"/>
  <c r="I22" i="92"/>
  <c r="G22" i="92"/>
  <c r="Q21" i="92"/>
  <c r="O21" i="92"/>
  <c r="M21" i="92"/>
  <c r="K21" i="92"/>
  <c r="I21" i="92"/>
  <c r="G21" i="92"/>
  <c r="Q20" i="92"/>
  <c r="O20" i="92"/>
  <c r="M20" i="92"/>
  <c r="K20" i="92"/>
  <c r="I20" i="92"/>
  <c r="G20" i="92"/>
  <c r="Q19" i="92"/>
  <c r="O19" i="92"/>
  <c r="M19" i="92"/>
  <c r="K19" i="92"/>
  <c r="I19" i="92"/>
  <c r="G19" i="92"/>
  <c r="Q18" i="92"/>
  <c r="O18" i="92"/>
  <c r="M18" i="92"/>
  <c r="K18" i="92"/>
  <c r="I18" i="92"/>
  <c r="G18" i="92"/>
  <c r="Q17" i="92"/>
  <c r="O17" i="92"/>
  <c r="M17" i="92"/>
  <c r="K17" i="92"/>
  <c r="I17" i="92"/>
  <c r="G17" i="92"/>
  <c r="Q16" i="92"/>
  <c r="O16" i="92"/>
  <c r="M16" i="92"/>
  <c r="K16" i="92"/>
  <c r="I16" i="92"/>
  <c r="G16" i="92"/>
  <c r="Q15" i="92"/>
  <c r="O15" i="92"/>
  <c r="M15" i="92"/>
  <c r="K15" i="92"/>
  <c r="I15" i="92"/>
  <c r="G15" i="92"/>
  <c r="Q14" i="92"/>
  <c r="O14" i="92"/>
  <c r="M14" i="92"/>
  <c r="K14" i="92"/>
  <c r="I14" i="92"/>
  <c r="G14" i="92"/>
  <c r="Q13" i="92"/>
  <c r="O13" i="92"/>
  <c r="M13" i="92"/>
  <c r="K13" i="92"/>
  <c r="I13" i="92"/>
  <c r="G13" i="92"/>
  <c r="Q12" i="92"/>
  <c r="O12" i="92"/>
  <c r="M12" i="92"/>
  <c r="K12" i="92"/>
  <c r="I12" i="92"/>
  <c r="G12" i="92"/>
  <c r="O31" i="79" l="1"/>
  <c r="M24" i="79"/>
  <c r="N24" i="79"/>
  <c r="O24" i="79"/>
  <c r="P24" i="79"/>
  <c r="Q24" i="79"/>
  <c r="R24" i="79"/>
  <c r="M25" i="79"/>
  <c r="N25" i="79"/>
  <c r="O25" i="79"/>
  <c r="P25" i="79"/>
  <c r="Q25" i="79"/>
  <c r="R25" i="79"/>
  <c r="M26" i="79"/>
  <c r="N26" i="79"/>
  <c r="O26" i="79"/>
  <c r="P26" i="79"/>
  <c r="Q26" i="79"/>
  <c r="R26" i="79"/>
  <c r="M27" i="79"/>
  <c r="N27" i="79"/>
  <c r="O27" i="79"/>
  <c r="P27" i="79"/>
  <c r="Q27" i="79"/>
  <c r="R27" i="79"/>
  <c r="M28" i="79"/>
  <c r="N28" i="79"/>
  <c r="O28" i="79"/>
  <c r="P28" i="79"/>
  <c r="Q28" i="79"/>
  <c r="R28" i="79"/>
  <c r="M29" i="79"/>
  <c r="N29" i="79"/>
  <c r="O29" i="79"/>
  <c r="P29" i="79"/>
  <c r="Q29" i="79"/>
  <c r="R29" i="79"/>
  <c r="M30" i="79"/>
  <c r="N30" i="79"/>
  <c r="O30" i="79"/>
  <c r="P30" i="79"/>
  <c r="Q30" i="79"/>
  <c r="R30" i="79"/>
  <c r="L25" i="79"/>
  <c r="L26" i="79"/>
  <c r="L27" i="79"/>
  <c r="L28" i="79"/>
  <c r="L29" i="79"/>
  <c r="L30" i="79"/>
  <c r="L24" i="79"/>
  <c r="I25" i="79"/>
  <c r="I26" i="79"/>
  <c r="I27" i="79"/>
  <c r="I28" i="79"/>
  <c r="I29" i="79"/>
  <c r="I30" i="79"/>
  <c r="I31" i="79"/>
  <c r="I24" i="79"/>
  <c r="I20" i="79"/>
  <c r="I13" i="79"/>
  <c r="I14" i="79"/>
  <c r="I15" i="79"/>
  <c r="I16" i="79"/>
  <c r="I17" i="79"/>
  <c r="I18" i="79"/>
  <c r="I19" i="79"/>
  <c r="P31" i="79" l="1"/>
  <c r="Q31" i="79"/>
  <c r="L31" i="79"/>
  <c r="M31" i="79"/>
  <c r="N31" i="79"/>
  <c r="C20" i="79"/>
  <c r="C26" i="79" s="1"/>
  <c r="D20" i="79"/>
  <c r="E20" i="79"/>
  <c r="E24" i="79" s="1"/>
  <c r="F20" i="79"/>
  <c r="F24" i="79" s="1"/>
  <c r="G20" i="79"/>
  <c r="G24" i="79" s="1"/>
  <c r="H20" i="79"/>
  <c r="H25" i="79" s="1"/>
  <c r="C24" i="79"/>
  <c r="D24" i="79"/>
  <c r="D25" i="79"/>
  <c r="D26" i="79"/>
  <c r="E26" i="79"/>
  <c r="C27" i="79"/>
  <c r="D27" i="79"/>
  <c r="E27" i="79"/>
  <c r="C28" i="79"/>
  <c r="D28" i="79"/>
  <c r="E28" i="79"/>
  <c r="D29" i="79"/>
  <c r="E29" i="79"/>
  <c r="D30" i="79"/>
  <c r="E30" i="79"/>
  <c r="F30" i="79"/>
  <c r="C31" i="79"/>
  <c r="D31" i="79"/>
  <c r="E31" i="79"/>
  <c r="F17" i="78"/>
  <c r="F18" i="78"/>
  <c r="F19" i="78"/>
  <c r="F20" i="78"/>
  <c r="F21" i="78"/>
  <c r="F22" i="78"/>
  <c r="F23" i="78"/>
  <c r="F24" i="78"/>
  <c r="F25" i="78"/>
  <c r="F26" i="78"/>
  <c r="F27" i="78"/>
  <c r="D9" i="77"/>
  <c r="E9" i="77"/>
  <c r="F9" i="77"/>
  <c r="G9" i="77"/>
  <c r="E11" i="77"/>
  <c r="G11" i="77" s="1"/>
  <c r="F11" i="77"/>
  <c r="E12" i="77"/>
  <c r="F12" i="77"/>
  <c r="G12" i="77"/>
  <c r="E13" i="77"/>
  <c r="G13" i="77" s="1"/>
  <c r="F13" i="77"/>
  <c r="E14" i="77"/>
  <c r="G14" i="77" s="1"/>
  <c r="F14" i="77"/>
  <c r="E15" i="77"/>
  <c r="F15" i="77"/>
  <c r="G15" i="77"/>
  <c r="E16" i="77"/>
  <c r="F16" i="77"/>
  <c r="G16" i="77"/>
  <c r="E17" i="77"/>
  <c r="G17" i="77" s="1"/>
  <c r="F17" i="77"/>
  <c r="E18" i="77"/>
  <c r="F18" i="77"/>
  <c r="G18" i="77"/>
  <c r="E19" i="77"/>
  <c r="F19" i="77"/>
  <c r="G19" i="77"/>
  <c r="E20" i="77"/>
  <c r="F20" i="77"/>
  <c r="G20" i="77"/>
  <c r="C22" i="77"/>
  <c r="E22" i="77"/>
  <c r="F22" i="77"/>
  <c r="G22" i="77"/>
  <c r="C17" i="74"/>
  <c r="C18" i="74" s="1"/>
  <c r="D17" i="74"/>
  <c r="D18" i="74" s="1"/>
  <c r="E17" i="74"/>
  <c r="F17" i="74"/>
  <c r="G17" i="74"/>
  <c r="H17" i="74"/>
  <c r="H18" i="74" s="1"/>
  <c r="I17" i="74"/>
  <c r="I18" i="74" s="1"/>
  <c r="J17" i="74"/>
  <c r="K17" i="74"/>
  <c r="L17" i="74"/>
  <c r="M17" i="74"/>
  <c r="G18" i="74" s="1"/>
  <c r="E18" i="74"/>
  <c r="F18" i="74"/>
  <c r="J18" i="74"/>
  <c r="K18" i="74"/>
  <c r="L18" i="74"/>
  <c r="C21" i="71"/>
  <c r="D21" i="71"/>
  <c r="E21" i="71"/>
  <c r="F21" i="71"/>
  <c r="G21" i="71"/>
  <c r="H21" i="71"/>
  <c r="I21" i="71"/>
  <c r="J21" i="71"/>
  <c r="K21" i="71"/>
  <c r="R31" i="79" l="1"/>
  <c r="G26" i="79"/>
  <c r="E25" i="79"/>
  <c r="G30" i="79"/>
  <c r="G31" i="79"/>
  <c r="G25" i="79"/>
  <c r="F27" i="79"/>
  <c r="G29" i="79"/>
  <c r="H31" i="79"/>
  <c r="H27" i="79"/>
  <c r="G27" i="79"/>
  <c r="G28" i="79"/>
  <c r="H28" i="79"/>
  <c r="H24" i="79"/>
  <c r="F26" i="79"/>
  <c r="H30" i="79"/>
  <c r="F29" i="79"/>
  <c r="H26" i="79"/>
  <c r="F25" i="79"/>
  <c r="C29" i="79"/>
  <c r="C25" i="79"/>
  <c r="C30" i="79"/>
  <c r="H29" i="79"/>
  <c r="F28" i="79"/>
  <c r="L10" i="4"/>
  <c r="L8" i="4"/>
  <c r="J10" i="4"/>
  <c r="J8" i="4"/>
  <c r="H10" i="4"/>
  <c r="H8" i="4"/>
  <c r="F10" i="4"/>
  <c r="F8" i="4"/>
  <c r="Q9" i="14" l="1"/>
  <c r="Q11" i="14"/>
  <c r="Q12" i="14"/>
  <c r="Q13" i="14"/>
  <c r="Q14" i="14"/>
  <c r="Q15" i="14"/>
  <c r="Q16" i="14"/>
  <c r="Q17" i="14"/>
  <c r="Q18" i="14"/>
  <c r="Q19" i="14"/>
  <c r="Q20" i="14"/>
  <c r="Q7" i="14"/>
  <c r="O9" i="14"/>
  <c r="O11" i="14"/>
  <c r="O12" i="14"/>
  <c r="O13" i="14"/>
  <c r="O14" i="14"/>
  <c r="O15" i="14"/>
  <c r="O16" i="14"/>
  <c r="O17" i="14"/>
  <c r="O18" i="14"/>
  <c r="O19" i="14"/>
  <c r="O20" i="14"/>
  <c r="O7" i="14"/>
  <c r="M9" i="14"/>
  <c r="M11" i="14"/>
  <c r="M12" i="14"/>
  <c r="M13" i="14"/>
  <c r="M14" i="14"/>
  <c r="M15" i="14"/>
  <c r="M16" i="14"/>
  <c r="M17" i="14"/>
  <c r="M18" i="14"/>
  <c r="M19" i="14"/>
  <c r="M20" i="14"/>
  <c r="M7" i="14"/>
  <c r="K9" i="14"/>
  <c r="K11" i="14"/>
  <c r="K12" i="14"/>
  <c r="K13" i="14"/>
  <c r="K14" i="14"/>
  <c r="K15" i="14"/>
  <c r="K16" i="14"/>
  <c r="K17" i="14"/>
  <c r="K18" i="14"/>
  <c r="K19" i="14"/>
  <c r="K20" i="14"/>
  <c r="K7" i="14"/>
  <c r="I9" i="14"/>
  <c r="I11" i="14"/>
  <c r="I12" i="14"/>
  <c r="I13" i="14"/>
  <c r="I14" i="14"/>
  <c r="I15" i="14"/>
  <c r="I16" i="14"/>
  <c r="I17" i="14"/>
  <c r="I18" i="14"/>
  <c r="I19" i="14"/>
  <c r="I20" i="14"/>
  <c r="I7" i="14"/>
  <c r="G9" i="14"/>
  <c r="G11" i="14"/>
  <c r="G12" i="14"/>
  <c r="G13" i="14"/>
  <c r="G14" i="14"/>
  <c r="G15" i="14"/>
  <c r="G16" i="14"/>
  <c r="G17" i="14"/>
  <c r="G18" i="14"/>
  <c r="G19" i="14"/>
  <c r="G20" i="14"/>
  <c r="G7" i="14"/>
  <c r="E9" i="14"/>
  <c r="E11" i="14"/>
  <c r="E12" i="14"/>
  <c r="E13" i="14"/>
  <c r="E14" i="14"/>
  <c r="E15" i="14"/>
  <c r="E16" i="14"/>
  <c r="E17" i="14"/>
  <c r="E18" i="14"/>
  <c r="E19" i="14"/>
  <c r="E20" i="14"/>
  <c r="E7" i="14"/>
  <c r="R9" i="14"/>
  <c r="R11" i="14"/>
  <c r="R12" i="14"/>
  <c r="R13" i="14"/>
  <c r="R14" i="14"/>
  <c r="R15" i="14"/>
  <c r="R16" i="14"/>
  <c r="R17" i="14"/>
  <c r="R18" i="14"/>
  <c r="R19" i="14"/>
  <c r="R20" i="14"/>
  <c r="R7" i="14"/>
  <c r="S21" i="3" l="1"/>
  <c r="S31" i="3"/>
  <c r="O19" i="3"/>
  <c r="M30" i="3"/>
  <c r="I32" i="3"/>
  <c r="AN16" i="2"/>
  <c r="AN18" i="2"/>
  <c r="AN19" i="2"/>
  <c r="AN20" i="2"/>
  <c r="AN21" i="2"/>
  <c r="AN22" i="2"/>
  <c r="AN23" i="2"/>
  <c r="AN24" i="2"/>
  <c r="AN25" i="2"/>
  <c r="AN26" i="2"/>
  <c r="AN27" i="2"/>
  <c r="AN14" i="2"/>
  <c r="V21" i="3"/>
  <c r="U21" i="3" s="1"/>
  <c r="V23" i="3"/>
  <c r="V24" i="3"/>
  <c r="U24" i="3" s="1"/>
  <c r="V25" i="3"/>
  <c r="Q25" i="3" s="1"/>
  <c r="V26" i="3"/>
  <c r="G26" i="3" s="1"/>
  <c r="V27" i="3"/>
  <c r="M27" i="3" s="1"/>
  <c r="V28" i="3"/>
  <c r="S28" i="3" s="1"/>
  <c r="V29" i="3"/>
  <c r="I29" i="3" s="1"/>
  <c r="V30" i="3"/>
  <c r="O30" i="3" s="1"/>
  <c r="V31" i="3"/>
  <c r="U31" i="3" s="1"/>
  <c r="V32" i="3"/>
  <c r="U32" i="3" s="1"/>
  <c r="V19" i="3"/>
  <c r="Q19" i="3" s="1"/>
  <c r="E26" i="3" l="1"/>
  <c r="G29" i="3"/>
  <c r="I24" i="3"/>
  <c r="K26" i="3"/>
  <c r="O25" i="3"/>
  <c r="Q28" i="3"/>
  <c r="E30" i="3"/>
  <c r="G19" i="3"/>
  <c r="G25" i="3"/>
  <c r="I28" i="3"/>
  <c r="K30" i="3"/>
  <c r="K32" i="3"/>
  <c r="M26" i="3"/>
  <c r="O29" i="3"/>
  <c r="Q32" i="3"/>
  <c r="Q24" i="3"/>
  <c r="S27" i="3"/>
  <c r="U30" i="3"/>
  <c r="E29" i="3"/>
  <c r="G32" i="3"/>
  <c r="G24" i="3"/>
  <c r="I27" i="3"/>
  <c r="K29" i="3"/>
  <c r="M19" i="3"/>
  <c r="M25" i="3"/>
  <c r="O28" i="3"/>
  <c r="Q31" i="3"/>
  <c r="Q21" i="3"/>
  <c r="S26" i="3"/>
  <c r="U29" i="3"/>
  <c r="E28" i="3"/>
  <c r="G31" i="3"/>
  <c r="G21" i="3"/>
  <c r="I26" i="3"/>
  <c r="K28" i="3"/>
  <c r="M32" i="3"/>
  <c r="M24" i="3"/>
  <c r="O27" i="3"/>
  <c r="Q30" i="3"/>
  <c r="S19" i="3"/>
  <c r="S25" i="3"/>
  <c r="U28" i="3"/>
  <c r="E27" i="3"/>
  <c r="G30" i="3"/>
  <c r="I19" i="3"/>
  <c r="I25" i="3"/>
  <c r="K27" i="3"/>
  <c r="M31" i="3"/>
  <c r="M21" i="3"/>
  <c r="O26" i="3"/>
  <c r="Q29" i="3"/>
  <c r="S32" i="3"/>
  <c r="S24" i="3"/>
  <c r="U27" i="3"/>
  <c r="U26" i="3"/>
  <c r="E24" i="3"/>
  <c r="E25" i="3"/>
  <c r="G28" i="3"/>
  <c r="I31" i="3"/>
  <c r="I21" i="3"/>
  <c r="K25" i="3"/>
  <c r="M29" i="3"/>
  <c r="O32" i="3"/>
  <c r="O24" i="3"/>
  <c r="Q27" i="3"/>
  <c r="S30" i="3"/>
  <c r="U19" i="3"/>
  <c r="U25" i="3"/>
  <c r="E32" i="3"/>
  <c r="E21" i="3"/>
  <c r="G27" i="3"/>
  <c r="I30" i="3"/>
  <c r="K19" i="3"/>
  <c r="K24" i="3"/>
  <c r="M28" i="3"/>
  <c r="O31" i="3"/>
  <c r="O21" i="3"/>
  <c r="Q26" i="3"/>
  <c r="S29" i="3"/>
  <c r="E31" i="3"/>
  <c r="E19" i="3"/>
  <c r="K31" i="3"/>
  <c r="K21" i="3"/>
  <c r="AM16" i="2"/>
  <c r="O16" i="2"/>
  <c r="K16" i="2"/>
  <c r="G16" i="2"/>
  <c r="AE16" i="2"/>
  <c r="AG16" i="2" s="1"/>
  <c r="Q16" i="2"/>
  <c r="AC16" i="2"/>
  <c r="E16" i="2"/>
  <c r="M16" i="2"/>
  <c r="W16" i="2"/>
  <c r="AA16" i="2"/>
  <c r="U16" i="2"/>
  <c r="Y16" i="2"/>
  <c r="I16" i="2"/>
  <c r="S16" i="2"/>
  <c r="AK16" i="2"/>
  <c r="AI16" i="2"/>
  <c r="M24" i="2"/>
  <c r="W24" i="2"/>
  <c r="AM24" i="2"/>
  <c r="K24" i="2"/>
  <c r="AA24" i="2"/>
  <c r="U24" i="2"/>
  <c r="I24" i="2"/>
  <c r="AI24" i="2"/>
  <c r="O24" i="2"/>
  <c r="AK24" i="2"/>
  <c r="E24" i="2"/>
  <c r="AC24" i="2"/>
  <c r="G24" i="2"/>
  <c r="AE24" i="2"/>
  <c r="AG24" i="2" s="1"/>
  <c r="Y24" i="2"/>
  <c r="Q24" i="2"/>
  <c r="S24" i="2"/>
  <c r="AE21" i="2"/>
  <c r="AG21" i="2" s="1"/>
  <c r="Y21" i="2"/>
  <c r="Q21" i="2"/>
  <c r="I21" i="2"/>
  <c r="E21" i="2"/>
  <c r="G21" i="2"/>
  <c r="AA21" i="2"/>
  <c r="S21" i="2"/>
  <c r="M21" i="2"/>
  <c r="K21" i="2"/>
  <c r="U21" i="2"/>
  <c r="AI21" i="2"/>
  <c r="O21" i="2"/>
  <c r="AK21" i="2"/>
  <c r="AC21" i="2"/>
  <c r="W21" i="2"/>
  <c r="AM21" i="2"/>
  <c r="Y14" i="2"/>
  <c r="K14" i="2"/>
  <c r="AM14" i="2"/>
  <c r="AI14" i="2"/>
  <c r="Q14" i="2"/>
  <c r="AE14" i="2"/>
  <c r="AG14" i="2" s="1"/>
  <c r="W14" i="2"/>
  <c r="G14" i="2"/>
  <c r="AK14" i="2"/>
  <c r="E14" i="2"/>
  <c r="AC14" i="2"/>
  <c r="U14" i="2"/>
  <c r="O14" i="2"/>
  <c r="M14" i="2"/>
  <c r="AA14" i="2"/>
  <c r="S14" i="2"/>
  <c r="I14" i="2"/>
  <c r="S20" i="2"/>
  <c r="M20" i="2"/>
  <c r="U20" i="2"/>
  <c r="E20" i="2"/>
  <c r="AI20" i="2"/>
  <c r="AA20" i="2"/>
  <c r="AK20" i="2"/>
  <c r="I20" i="2"/>
  <c r="AC20" i="2"/>
  <c r="W20" i="2"/>
  <c r="AE20" i="2"/>
  <c r="AG20" i="2" s="1"/>
  <c r="Y20" i="2"/>
  <c r="AM20" i="2"/>
  <c r="O20" i="2"/>
  <c r="K20" i="2"/>
  <c r="G20" i="2"/>
  <c r="Q20" i="2"/>
  <c r="AI27" i="2"/>
  <c r="K27" i="2"/>
  <c r="I27" i="2"/>
  <c r="AC27" i="2"/>
  <c r="W27" i="2"/>
  <c r="O27" i="2"/>
  <c r="G27" i="2"/>
  <c r="AA27" i="2"/>
  <c r="Q27" i="2"/>
  <c r="AM27" i="2"/>
  <c r="U27" i="2"/>
  <c r="AK27" i="2"/>
  <c r="Y27" i="2"/>
  <c r="S27" i="2"/>
  <c r="M27" i="2"/>
  <c r="AE27" i="2"/>
  <c r="AG27" i="2" s="1"/>
  <c r="E27" i="2"/>
  <c r="AI19" i="2"/>
  <c r="G19" i="2"/>
  <c r="AA19" i="2"/>
  <c r="AK19" i="2"/>
  <c r="AC19" i="2"/>
  <c r="W19" i="2"/>
  <c r="K19" i="2"/>
  <c r="U19" i="2"/>
  <c r="AE19" i="2"/>
  <c r="AG19" i="2" s="1"/>
  <c r="E19" i="2"/>
  <c r="S19" i="2"/>
  <c r="AM19" i="2"/>
  <c r="O19" i="2"/>
  <c r="Q19" i="2"/>
  <c r="Y19" i="2"/>
  <c r="I19" i="2"/>
  <c r="M19" i="2"/>
  <c r="AC26" i="2"/>
  <c r="W26" i="2"/>
  <c r="Q26" i="2"/>
  <c r="I26" i="2"/>
  <c r="S26" i="2"/>
  <c r="AM26" i="2"/>
  <c r="O26" i="2"/>
  <c r="K26" i="2"/>
  <c r="G26" i="2"/>
  <c r="AK26" i="2"/>
  <c r="AE26" i="2"/>
  <c r="AG26" i="2" s="1"/>
  <c r="M26" i="2"/>
  <c r="AA26" i="2"/>
  <c r="U26" i="2"/>
  <c r="Y26" i="2"/>
  <c r="E26" i="2"/>
  <c r="AI26" i="2"/>
  <c r="AC18" i="2"/>
  <c r="W18" i="2"/>
  <c r="AK18" i="2"/>
  <c r="AE18" i="2"/>
  <c r="AG18" i="2" s="1"/>
  <c r="E18" i="2"/>
  <c r="M18" i="2"/>
  <c r="AM18" i="2"/>
  <c r="O18" i="2"/>
  <c r="K18" i="2"/>
  <c r="G18" i="2"/>
  <c r="Q18" i="2"/>
  <c r="AI18" i="2"/>
  <c r="I18" i="2"/>
  <c r="AA18" i="2"/>
  <c r="U18" i="2"/>
  <c r="S18" i="2"/>
  <c r="AM25" i="2"/>
  <c r="O25" i="2"/>
  <c r="K25" i="2"/>
  <c r="G25" i="2"/>
  <c r="U25" i="2"/>
  <c r="M25" i="2"/>
  <c r="AI25" i="2"/>
  <c r="Q25" i="2"/>
  <c r="AC25" i="2"/>
  <c r="AA25" i="2"/>
  <c r="AE25" i="2"/>
  <c r="AG25" i="2" s="1"/>
  <c r="E25" i="2"/>
  <c r="AK25" i="2"/>
  <c r="Y25" i="2"/>
  <c r="I25" i="2"/>
  <c r="S25" i="2"/>
  <c r="W25" i="2"/>
  <c r="AA23" i="2"/>
  <c r="U23" i="2"/>
  <c r="Q23" i="2"/>
  <c r="E23" i="2"/>
  <c r="AK23" i="2"/>
  <c r="M23" i="2"/>
  <c r="W23" i="2"/>
  <c r="K23" i="2"/>
  <c r="AE23" i="2"/>
  <c r="AG23" i="2" s="1"/>
  <c r="Y23" i="2"/>
  <c r="I23" i="2"/>
  <c r="AI23" i="2"/>
  <c r="AM23" i="2"/>
  <c r="G23" i="2"/>
  <c r="S23" i="2"/>
  <c r="AC23" i="2"/>
  <c r="O23" i="2"/>
  <c r="AK22" i="2"/>
  <c r="M22" i="2"/>
  <c r="W22" i="2"/>
  <c r="U22" i="2"/>
  <c r="AE22" i="2"/>
  <c r="AG22" i="2" s="1"/>
  <c r="Y22" i="2"/>
  <c r="Q22" i="2"/>
  <c r="I22" i="2"/>
  <c r="E22" i="2"/>
  <c r="S22" i="2"/>
  <c r="G22" i="2"/>
  <c r="O22" i="2"/>
  <c r="AI22" i="2"/>
  <c r="AC22" i="2"/>
  <c r="AM22" i="2"/>
  <c r="K22" i="2"/>
  <c r="AA22" i="2"/>
  <c r="Q23" i="3"/>
  <c r="E23" i="3"/>
  <c r="G23" i="3"/>
  <c r="I23" i="3"/>
  <c r="K23" i="3"/>
  <c r="O23" i="3"/>
  <c r="S23" i="3"/>
  <c r="U23" i="3"/>
  <c r="M23" i="3"/>
  <c r="L13" i="4"/>
  <c r="L14" i="4"/>
  <c r="L15" i="4"/>
  <c r="L16" i="4"/>
  <c r="L17" i="4"/>
  <c r="L18" i="4"/>
  <c r="L19" i="4"/>
  <c r="L20" i="4"/>
  <c r="L21" i="4"/>
  <c r="L12" i="4"/>
  <c r="J13" i="4"/>
  <c r="J14" i="4"/>
  <c r="J15" i="4"/>
  <c r="J16" i="4"/>
  <c r="J17" i="4"/>
  <c r="J18" i="4"/>
  <c r="J19" i="4"/>
  <c r="J20" i="4"/>
  <c r="J21" i="4"/>
  <c r="J12" i="4"/>
  <c r="H13" i="4"/>
  <c r="H14" i="4"/>
  <c r="H15" i="4"/>
  <c r="H16" i="4"/>
  <c r="H17" i="4"/>
  <c r="H18" i="4"/>
  <c r="H19" i="4"/>
  <c r="H20" i="4"/>
  <c r="H21" i="4"/>
  <c r="H12" i="4"/>
  <c r="F13" i="4"/>
  <c r="F14" i="4"/>
  <c r="F15" i="4"/>
  <c r="F16" i="4"/>
  <c r="F17" i="4"/>
  <c r="F18" i="4"/>
  <c r="F19" i="4"/>
  <c r="F20" i="4"/>
  <c r="F21" i="4"/>
  <c r="F12" i="4"/>
</calcChain>
</file>

<file path=xl/sharedStrings.xml><?xml version="1.0" encoding="utf-8"?>
<sst xmlns="http://schemas.openxmlformats.org/spreadsheetml/2006/main" count="2253" uniqueCount="881">
  <si>
    <t>Employment by sector</t>
  </si>
  <si>
    <t>Data</t>
  </si>
  <si>
    <t>Employment by occupation</t>
  </si>
  <si>
    <t>Enterprises by size</t>
  </si>
  <si>
    <t>Births and deaths of enterprises over time</t>
  </si>
  <si>
    <t>Employment level and rate over time</t>
  </si>
  <si>
    <t>Nominal (smoothed) GVA over time</t>
  </si>
  <si>
    <t>Median wages over time (residents and workplace)</t>
  </si>
  <si>
    <t>Population by age</t>
  </si>
  <si>
    <t>Proportion of LSOAs in most deprived 10% nationally (income, employment, education)</t>
  </si>
  <si>
    <t>Skills Supply</t>
  </si>
  <si>
    <t>Highest qualification level of people aged 16-64</t>
  </si>
  <si>
    <t>Adult FE Education &amp; Training achievements by sector subject area</t>
  </si>
  <si>
    <t>Apprenticeship achievements by sector subject area</t>
  </si>
  <si>
    <t>HE qualifiers by sector subject area</t>
  </si>
  <si>
    <t>KS4 destinations</t>
  </si>
  <si>
    <t>16-18 destinations</t>
  </si>
  <si>
    <t>Adult FE &amp; Skills destinations</t>
  </si>
  <si>
    <t>Apprenticeship destinations</t>
  </si>
  <si>
    <t>HE destinations</t>
  </si>
  <si>
    <t>Region of residence of HE graduates from local providers, 1, 3 and 5 years after graduation</t>
  </si>
  <si>
    <t>Employer provided training over past 12 months</t>
  </si>
  <si>
    <t>Skills Demand</t>
  </si>
  <si>
    <t>Employer reported skills that will need developing</t>
  </si>
  <si>
    <t>Mapping Supply and Demand</t>
  </si>
  <si>
    <t>Proficiency of workforce</t>
  </si>
  <si>
    <t>Summary of vacancies (skills shortage and hard to fill)</t>
  </si>
  <si>
    <t>Area Level</t>
  </si>
  <si>
    <t>Area</t>
  </si>
  <si>
    <t>Agriculture, forestry &amp; fishing (A)</t>
  </si>
  <si>
    <t>Mining, quarrying &amp; utilities (B,D and E)</t>
  </si>
  <si>
    <t>Manufacturing (C)</t>
  </si>
  <si>
    <t>Construction (F)</t>
  </si>
  <si>
    <t>Motor trades (Part G)</t>
  </si>
  <si>
    <t>Wholesale (Part G)</t>
  </si>
  <si>
    <t>Retail (Part G)</t>
  </si>
  <si>
    <t>Transport &amp; storage (inc postal) (H)</t>
  </si>
  <si>
    <t>Accommodation &amp; food services (I)</t>
  </si>
  <si>
    <t>Information &amp; communication (J)</t>
  </si>
  <si>
    <t>Financial &amp; insurance (K)</t>
  </si>
  <si>
    <t>Property (L)</t>
  </si>
  <si>
    <t>Professional, scientific &amp; technical (M)</t>
  </si>
  <si>
    <t>Business administration &amp; support services (N)</t>
  </si>
  <si>
    <t>Public administration &amp; defence (O)</t>
  </si>
  <si>
    <t>Education (P)</t>
  </si>
  <si>
    <t>Health (Q)</t>
  </si>
  <si>
    <t>Arts, entertainment, recreation &amp; other services (R,S,T and U)</t>
  </si>
  <si>
    <t>National</t>
  </si>
  <si>
    <t>England</t>
  </si>
  <si>
    <t>Year:</t>
  </si>
  <si>
    <t xml:space="preserve">Source: </t>
  </si>
  <si>
    <t xml:space="preserve">https://www.nomisweb.co.uk/datasets/newbres6pub# </t>
  </si>
  <si>
    <t>Greater Lincolnshire</t>
  </si>
  <si>
    <t>Skills Advisory Panel (2020)</t>
  </si>
  <si>
    <t>Local Authority District (2020)</t>
  </si>
  <si>
    <t>Lincoln</t>
  </si>
  <si>
    <t>North East Lincolnshire</t>
  </si>
  <si>
    <t>North Lincolnshire</t>
  </si>
  <si>
    <t>Boston</t>
  </si>
  <si>
    <t>East Lindsey</t>
  </si>
  <si>
    <t>West Lindsey</t>
  </si>
  <si>
    <t>North Kesteven</t>
  </si>
  <si>
    <t>South Holland</t>
  </si>
  <si>
    <t>South Kesteven</t>
  </si>
  <si>
    <t>Rutland</t>
  </si>
  <si>
    <t xml:space="preserve">Date: </t>
  </si>
  <si>
    <t>Oct 2019 - Sep 2020</t>
  </si>
  <si>
    <t>https://www.nomisweb.co.uk/datasets/apsnew</t>
  </si>
  <si>
    <t xml:space="preserve"> Managers, Directors and Senior Officials</t>
  </si>
  <si>
    <t>Professional Occupations</t>
  </si>
  <si>
    <t>Associate Prof &amp; Tech Occupations</t>
  </si>
  <si>
    <t xml:space="preserve">Administrative and Secretarial Occupations </t>
  </si>
  <si>
    <t>Skilled Trades Occupations</t>
  </si>
  <si>
    <t xml:space="preserve">Caring, Leisure and Other Service Occupations </t>
  </si>
  <si>
    <t>Sales and Customer Service Occupations</t>
  </si>
  <si>
    <t>Process, Plant and Machine Operatives</t>
  </si>
  <si>
    <t>Elementary occupations</t>
  </si>
  <si>
    <t>-</t>
  </si>
  <si>
    <t>Date:</t>
  </si>
  <si>
    <t>Source:</t>
  </si>
  <si>
    <t>https://www.nomisweb.co.uk/datasets/idbrent</t>
  </si>
  <si>
    <t>Total</t>
  </si>
  <si>
    <t>Micro (0 to 9)</t>
  </si>
  <si>
    <t>Small (10 to 49)</t>
  </si>
  <si>
    <t>Medium-sized (50 to 249)</t>
  </si>
  <si>
    <t>Large (250+)</t>
  </si>
  <si>
    <t xml:space="preserve">North East Lincolnshire </t>
  </si>
  <si>
    <t xml:space="preserve">North Lincolnshire </t>
  </si>
  <si>
    <t xml:space="preserve">Boston </t>
  </si>
  <si>
    <t xml:space="preserve">East Lindsey </t>
  </si>
  <si>
    <t xml:space="preserve">Lincoln </t>
  </si>
  <si>
    <t xml:space="preserve">North Kesteven </t>
  </si>
  <si>
    <t xml:space="preserve">South Holland </t>
  </si>
  <si>
    <t xml:space="preserve">South Kesteven </t>
  </si>
  <si>
    <t xml:space="preserve">West Lindsey </t>
  </si>
  <si>
    <t xml:space="preserve">Rutland </t>
  </si>
  <si>
    <t>Business Births and Deaths</t>
  </si>
  <si>
    <t>2014 - 2019</t>
  </si>
  <si>
    <t>https://www.ons.gov.uk/businessindustryandtrade/business/activitysizeandlocation/datasets/businessdemographyreferencetable</t>
  </si>
  <si>
    <t>Enterprise Births</t>
  </si>
  <si>
    <t>Enterprise Deaths</t>
  </si>
  <si>
    <t>Active Enterprises</t>
  </si>
  <si>
    <t>Employment rate</t>
  </si>
  <si>
    <t>October - September, 2005-2020</t>
  </si>
  <si>
    <t>Age Group</t>
  </si>
  <si>
    <t>In employment</t>
  </si>
  <si>
    <t>Employees</t>
  </si>
  <si>
    <t>Self-employed</t>
  </si>
  <si>
    <t>Nominal (smoothed) GVA per hour worked</t>
  </si>
  <si>
    <t>2004 - 2018</t>
  </si>
  <si>
    <t>https://www.ons.gov.uk/employmentandlabourmarket/peopleinwork/labourproductivity/articles/regionalandsubregionalproductivityintheuk/february2020/relateddata</t>
  </si>
  <si>
    <t>Area Name</t>
  </si>
  <si>
    <t>£</t>
  </si>
  <si>
    <t>UK</t>
  </si>
  <si>
    <t>United Kingdom less Extra-Regio</t>
  </si>
  <si>
    <t>Median wages</t>
  </si>
  <si>
    <t>2014 - 2020</t>
  </si>
  <si>
    <t>https://www.nomisweb.co.uk/sources/ashe</t>
  </si>
  <si>
    <t>Employee type</t>
  </si>
  <si>
    <t>Residents</t>
  </si>
  <si>
    <t>Workplace</t>
  </si>
  <si>
    <t>https://www.ons.gov.uk/peoplepopulationandcommunity/populationandmigration/populationestimates/datasets/populationestimatesforukenglandandwalesscotlandandnorthernireland</t>
  </si>
  <si>
    <t>Under 16</t>
  </si>
  <si>
    <t>16-19</t>
  </si>
  <si>
    <t>20-24</t>
  </si>
  <si>
    <t>25-34</t>
  </si>
  <si>
    <t>35-49</t>
  </si>
  <si>
    <t>50-64</t>
  </si>
  <si>
    <t>65+</t>
  </si>
  <si>
    <t>Claimant count</t>
  </si>
  <si>
    <t>January 2013 - December 2020</t>
  </si>
  <si>
    <t>https://www.nomisweb.co.uk/datasets/ucjsa</t>
  </si>
  <si>
    <t>January 2013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</si>
  <si>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</si>
  <si>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</si>
  <si>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</si>
  <si>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</si>
  <si>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</si>
  <si>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</si>
  <si>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</si>
  <si>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</si>
  <si>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</si>
  <si>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</si>
  <si>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</si>
  <si>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</si>
  <si>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</si>
  <si>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</si>
  <si>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</si>
  <si>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</si>
  <si>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</si>
  <si>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</si>
  <si>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</si>
  <si>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</si>
  <si>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</si>
  <si>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</si>
  <si>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</si>
  <si>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</si>
  <si>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</si>
  <si>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</si>
  <si>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</si>
  <si>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</si>
  <si>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</si>
  <si>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</si>
  <si>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</si>
  <si>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</si>
  <si>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</si>
  <si>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</si>
  <si>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</si>
  <si>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</si>
  <si>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</si>
  <si>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</si>
  <si>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</si>
  <si>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</si>
  <si>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</si>
  <si>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</si>
  <si>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</si>
  <si>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</si>
  <si>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</si>
  <si>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</si>
  <si>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</si>
  <si>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</si>
  <si>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</si>
  <si>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</si>
  <si>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</si>
  <si>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</si>
  <si>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</si>
  <si>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</si>
  <si>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</si>
  <si>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</si>
  <si>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</si>
  <si>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</si>
  <si>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</si>
  <si>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</si>
  <si>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</si>
  <si>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</si>
  <si>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</si>
  <si>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</si>
  <si>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</si>
  <si>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</si>
  <si>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</si>
  <si>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</si>
  <si>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</si>
  <si>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</si>
  <si>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</si>
  <si>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</si>
  <si>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</si>
  <si>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</si>
  <si>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</si>
  <si>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</si>
  <si>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</si>
  <si>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</si>
  <si>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</si>
  <si>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</si>
  <si>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</si>
  <si>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</si>
  <si>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</si>
  <si>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</si>
  <si>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</si>
  <si>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</si>
  <si>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</si>
  <si>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Alternative claimant count</t>
  </si>
  <si>
    <t>January 2013 - November 2020</t>
  </si>
  <si>
    <t>https://stat-xplore.dwp.gov.uk</t>
  </si>
  <si>
    <t>May 2020</t>
  </si>
  <si>
    <t>June 2020</t>
  </si>
  <si>
    <t>July 2020</t>
  </si>
  <si>
    <t>August 2020</t>
  </si>
  <si>
    <t>September 2020</t>
  </si>
  <si>
    <t>October 2020</t>
  </si>
  <si>
    <t>November 2020</t>
  </si>
  <si>
    <t>Index of multiple deprivation</t>
  </si>
  <si>
    <t>https://www.gov.uk/government/statistics/english-indices-of-deprivation-2019</t>
  </si>
  <si>
    <t>Proportion of LSOAs in most deprived 10% nationally</t>
  </si>
  <si>
    <t>Income</t>
  </si>
  <si>
    <t>Employment</t>
  </si>
  <si>
    <t>Education, Skills and training</t>
  </si>
  <si>
    <t>Qualifications of population aged 16-64 by NVQ level</t>
  </si>
  <si>
    <t>January - December 2019</t>
  </si>
  <si>
    <t>Area level</t>
  </si>
  <si>
    <t>No qualifications</t>
  </si>
  <si>
    <t>Level 1</t>
  </si>
  <si>
    <t>Level 2</t>
  </si>
  <si>
    <t>Level 3</t>
  </si>
  <si>
    <t>Level 4+</t>
  </si>
  <si>
    <t>Trade apprenticeships</t>
  </si>
  <si>
    <t>Other qualifications</t>
  </si>
  <si>
    <t>Adult education and training achievements by sector subject area</t>
  </si>
  <si>
    <t xml:space="preserve">Learner age: </t>
  </si>
  <si>
    <t>19+</t>
  </si>
  <si>
    <t>Qualification level:</t>
  </si>
  <si>
    <t>All</t>
  </si>
  <si>
    <t>2019/20</t>
  </si>
  <si>
    <t>https://content.explore-education-statistics.service.gov.uk/api/download/further-education-and-skills/2019-20/ancillary/370a8247-0069-45be-507b-08d88c68ab27</t>
  </si>
  <si>
    <t>Agriculture, Horticulture and Animal Care</t>
  </si>
  <si>
    <t>Arts, Media and Publishing</t>
  </si>
  <si>
    <t>Business, Administration and Law</t>
  </si>
  <si>
    <t>Construction, Planning and the Built Environment</t>
  </si>
  <si>
    <t>Education and Training</t>
  </si>
  <si>
    <t>Engineering and Manufacturing Technologies</t>
  </si>
  <si>
    <t>Health, Public Services and Care</t>
  </si>
  <si>
    <t>History, Philosophy and Theology</t>
  </si>
  <si>
    <t>Information and Communication Technology</t>
  </si>
  <si>
    <t>Languages, Literature and Culture</t>
  </si>
  <si>
    <t>Leisure, Travel and Tourism</t>
  </si>
  <si>
    <t>Not Applicable/ Not Known</t>
  </si>
  <si>
    <t>Preparation for Life and Work</t>
  </si>
  <si>
    <t>Retail and Commercial Enterprise</t>
  </si>
  <si>
    <t>Science and Mathematics</t>
  </si>
  <si>
    <t>Social Sciences</t>
  </si>
  <si>
    <t>https://content.explore-education-statistics.service.gov.uk/api/download/apprenticeships-and-traineeships/2019-20/ancillary/d33b6e81-562b-4457-5063-08d88c68ab27</t>
  </si>
  <si>
    <t>Academic year 2018/19</t>
  </si>
  <si>
    <t>https://www.hesa.ac.uk/data-and-analysis/students/table-19</t>
  </si>
  <si>
    <t>Medicine and dentistry</t>
  </si>
  <si>
    <t>Subjects allied to medicine</t>
  </si>
  <si>
    <t>Biological sciences</t>
  </si>
  <si>
    <t>Veterinary science</t>
  </si>
  <si>
    <t>Agriculture and related subjects</t>
  </si>
  <si>
    <t>Physical sciences</t>
  </si>
  <si>
    <t>Mathematical sciences</t>
  </si>
  <si>
    <t>Computer science</t>
  </si>
  <si>
    <t>Engineering and technology</t>
  </si>
  <si>
    <t>Architecture, building and planning</t>
  </si>
  <si>
    <t>Social studies</t>
  </si>
  <si>
    <t>Law</t>
  </si>
  <si>
    <t>Business and administrative studies</t>
  </si>
  <si>
    <t>Mass communications and documentation</t>
  </si>
  <si>
    <t>Languages</t>
  </si>
  <si>
    <t>Historical and philosophical studies</t>
  </si>
  <si>
    <t>Creative arts and design</t>
  </si>
  <si>
    <t>Education</t>
  </si>
  <si>
    <t>Combined</t>
  </si>
  <si>
    <t>Key Stage 4 destinations - state-funded mainstream schools</t>
  </si>
  <si>
    <t>2018/19 destinations of 2017/18 leavers</t>
  </si>
  <si>
    <t>https://explore-education-statistics.service.gov.uk/find-statistics/key-stage-4-destination-measures#releaseHeadlines-charts</t>
  </si>
  <si>
    <t>Proportion of pupils with activity recorded in 2018/19  as destination sustained for at least two terms:</t>
  </si>
  <si>
    <t>Sustained education</t>
  </si>
  <si>
    <t>Sustained apprenticeship</t>
  </si>
  <si>
    <t>Sustained employment</t>
  </si>
  <si>
    <t>16-18 destinations - state-funded mainstream schools and colleges</t>
  </si>
  <si>
    <t>https://explore-education-statistics.service.gov.uk/find-statistics/16-18-destination-measures</t>
  </si>
  <si>
    <t>Qualification Level</t>
  </si>
  <si>
    <t>Proportion of pupils with activity recorded in 2018/19 as destination sustained for at least two terms:</t>
  </si>
  <si>
    <t>All other qualifications</t>
  </si>
  <si>
    <t>Destinations for adult FE &amp; skills learners</t>
  </si>
  <si>
    <t>Destinations in 2018/19 of learners from 2017/18 academic year</t>
  </si>
  <si>
    <t>https://explore-education-statistics.service.gov.uk/find-statistics/further-education-outcome-based-success-measures</t>
  </si>
  <si>
    <t>Destinations in 2018/19</t>
  </si>
  <si>
    <t>Sustained Employment</t>
  </si>
  <si>
    <t>Sustained learning</t>
  </si>
  <si>
    <t>Any learning</t>
  </si>
  <si>
    <t>Level 1 ESOL</t>
  </si>
  <si>
    <t>Level 1 English &amp; Maths</t>
  </si>
  <si>
    <t>Full Level 2</t>
  </si>
  <si>
    <t>Level 2 ESOL</t>
  </si>
  <si>
    <t>Level 2 English &amp; Maths</t>
  </si>
  <si>
    <t>Full Level 3</t>
  </si>
  <si>
    <t>Level 3 Other</t>
  </si>
  <si>
    <t>Level 4</t>
  </si>
  <si>
    <t>Level 5</t>
  </si>
  <si>
    <t>Level 6</t>
  </si>
  <si>
    <t>Other</t>
  </si>
  <si>
    <t>Advanced Apprenticeship</t>
  </si>
  <si>
    <t>Higher (Level 4) Apprenticeship</t>
  </si>
  <si>
    <t>Higher (Level 5+) Apprenticeship</t>
  </si>
  <si>
    <t>Intermediate Apprenticeship</t>
  </si>
  <si>
    <t>HE graduate destinations</t>
  </si>
  <si>
    <t>Academic year 2017/18</t>
  </si>
  <si>
    <t>https://www.hesa.ac.uk/data-and-analysis/graduates/table-6</t>
  </si>
  <si>
    <t>Full-time employment</t>
  </si>
  <si>
    <t>Part-time employment</t>
  </si>
  <si>
    <t>Unknown pattern of employment</t>
  </si>
  <si>
    <t>Voluntary or unpaid work</t>
  </si>
  <si>
    <t>Employment and further study</t>
  </si>
  <si>
    <t>Full-time further study</t>
  </si>
  <si>
    <t>Part-time further study</t>
  </si>
  <si>
    <t>Unknown pattern of further study</t>
  </si>
  <si>
    <t>Other including travel, caring for someone or retired</t>
  </si>
  <si>
    <t>Unemployed and due to start work</t>
  </si>
  <si>
    <t>Unemployed and due to start further study</t>
  </si>
  <si>
    <t>Unemployed</t>
  </si>
  <si>
    <t>Total with known outcomes</t>
  </si>
  <si>
    <t>Non-respondents</t>
  </si>
  <si>
    <t>Higher Education Institution graduates by current region - 1, 3 and 5 years after graduation</t>
  </si>
  <si>
    <t>2017/18</t>
  </si>
  <si>
    <t>https://data.explore-education-statistics.service.gov.uk/api/download/graduate-outcomes-leo-provider-level-data/2017-18/ancillary/Provider_Table_GB.xlsx</t>
  </si>
  <si>
    <t>Area of Provider</t>
  </si>
  <si>
    <t>Current Region (Tax Year 2017/18)</t>
  </si>
  <si>
    <t>North East</t>
  </si>
  <si>
    <t>North West</t>
  </si>
  <si>
    <t>Yorkshire and the Humber</t>
  </si>
  <si>
    <t>East Midlands</t>
  </si>
  <si>
    <t>West Midlands</t>
  </si>
  <si>
    <t>East of England</t>
  </si>
  <si>
    <t>London</t>
  </si>
  <si>
    <t>South East</t>
  </si>
  <si>
    <t>South West</t>
  </si>
  <si>
    <t>Scotland</t>
  </si>
  <si>
    <t>Northern Ireland</t>
  </si>
  <si>
    <t>Wales</t>
  </si>
  <si>
    <t>1 year after graduation</t>
  </si>
  <si>
    <t>3 years after graduation</t>
  </si>
  <si>
    <t>5 years after graduation</t>
  </si>
  <si>
    <t>Employers providing or funding training in the last 12 months</t>
  </si>
  <si>
    <t>https://www.gov.uk/government/publications/employer-skills-survey-2019-england-results</t>
  </si>
  <si>
    <t>Off-job and on-job training</t>
  </si>
  <si>
    <t>Off-job training only</t>
  </si>
  <si>
    <t>On-job training only</t>
  </si>
  <si>
    <t>Do not train</t>
  </si>
  <si>
    <t>N</t>
  </si>
  <si>
    <t>%</t>
  </si>
  <si>
    <t>Lincolnshire</t>
  </si>
  <si>
    <t>Skills that will need developing in the next 12 months</t>
  </si>
  <si>
    <t>Base:</t>
  </si>
  <si>
    <t>All establishments who anticipate a need for new skills in next 12 months (and could identify an occupation that would be most affected)</t>
  </si>
  <si>
    <t>Specialist skills or knowledge needed to perform the role</t>
  </si>
  <si>
    <t>Knowledge of products and services offered by your organisation and organisations like yours</t>
  </si>
  <si>
    <t>Adapting to new equipment or materials</t>
  </si>
  <si>
    <t>Solving complex problems requiring a solution specific to the situation</t>
  </si>
  <si>
    <t>Reading and understanding instructions, guidelines, manuals or reports</t>
  </si>
  <si>
    <t>Knowledge of how your organisation works</t>
  </si>
  <si>
    <t>Computer literacy / basic IT skills</t>
  </si>
  <si>
    <t>Advanced or specialist IT skills</t>
  </si>
  <si>
    <t>Writing instructions, guidelines, manuals or reports</t>
  </si>
  <si>
    <t>More complex numerical or statistical skills and understanding</t>
  </si>
  <si>
    <t>Basic numerical skills and understanding</t>
  </si>
  <si>
    <t>Manual dexterity - for example, to mend, repair, assemble, construct or adjust things</t>
  </si>
  <si>
    <t>Communicating in a foreign language</t>
  </si>
  <si>
    <t>Written Welsh language skills</t>
  </si>
  <si>
    <t>Oral Welsh language skills</t>
  </si>
  <si>
    <t>None of the above</t>
  </si>
  <si>
    <t>*%</t>
  </si>
  <si>
    <t>**</t>
  </si>
  <si>
    <t>Staff that are not fully proficient and under-utilised</t>
  </si>
  <si>
    <t>All establishments</t>
  </si>
  <si>
    <t>Total staff not fully proficient</t>
  </si>
  <si>
    <t>Total staff fully proficient</t>
  </si>
  <si>
    <t>Total establishments with under-utilised staff</t>
  </si>
  <si>
    <t>Proportion of vacancies that are hard-to-fill or skills-shortage</t>
  </si>
  <si>
    <t>All vacancies</t>
  </si>
  <si>
    <t>Total hard-to-fill vacancies</t>
  </si>
  <si>
    <t>Skills shortage vacancies</t>
  </si>
  <si>
    <t>Other hard-to-fill vacancies</t>
  </si>
  <si>
    <t>Total Employment</t>
  </si>
  <si>
    <t>Local Context</t>
  </si>
  <si>
    <t>Local Level Analysis of DfE Core Indicator</t>
  </si>
  <si>
    <t>The level of rounding applied varies by estimate. Please see article for further information on how rounding is applied https://www.nomisweb.co.uk/articles/1103.aspx.</t>
  </si>
  <si>
    <t>Column Total</t>
  </si>
  <si>
    <t>99 : Activities of extraterritorial organisations and bodies</t>
  </si>
  <si>
    <t>98 : Undifferentiated goods- and services-producing activities of private households for own use</t>
  </si>
  <si>
    <t>97 : Activities of households as employers of domestic personnel</t>
  </si>
  <si>
    <t>96 : Other personal service activities</t>
  </si>
  <si>
    <t>95 : Repair of computers and personal and household goods</t>
  </si>
  <si>
    <t>94 : Activities of membership organisations</t>
  </si>
  <si>
    <t>93 : Sports activities and amusement and recreation activities</t>
  </si>
  <si>
    <t>92 : Gambling and betting activities</t>
  </si>
  <si>
    <t>91 : Libraries, archives, museums and other cultural activities</t>
  </si>
  <si>
    <t>90 : Creative, arts and entertainment activities</t>
  </si>
  <si>
    <t>88 : Social work activities without accommodation</t>
  </si>
  <si>
    <t>87 : Residential care activities</t>
  </si>
  <si>
    <t>86 : Human health activities</t>
  </si>
  <si>
    <t>85 : Education</t>
  </si>
  <si>
    <t>84 : Public administration and defence; compulsory social security</t>
  </si>
  <si>
    <t>82 : Office administrative, office support and other business support activities</t>
  </si>
  <si>
    <t>81 : Services to buildings and landscape activities</t>
  </si>
  <si>
    <t>80 : Security and investigation activities</t>
  </si>
  <si>
    <t>79 : Travel agency, tour operator and other reservation service and related activities</t>
  </si>
  <si>
    <t>78 : Employment activities</t>
  </si>
  <si>
    <t>77 : Rental and leasing activities</t>
  </si>
  <si>
    <t>75 : Veterinary activities</t>
  </si>
  <si>
    <t>74 : Other professional, scientific and technical activities</t>
  </si>
  <si>
    <t>73 : Advertising and market research</t>
  </si>
  <si>
    <t>72 : Scientific research and development</t>
  </si>
  <si>
    <t>71 : Architectural and engineering activities; technical testing and analysis</t>
  </si>
  <si>
    <t>70 : Activities of head offices; management consultancy activities</t>
  </si>
  <si>
    <t>69 : Legal and accounting activities</t>
  </si>
  <si>
    <t>68 : Real estate activities</t>
  </si>
  <si>
    <t>66 : Activities auxiliary to financial services and insurance activities</t>
  </si>
  <si>
    <t>65 : Insurance, reinsurance and pension funding, except compulsory social security</t>
  </si>
  <si>
    <t>64 : Financial service activities, except insurance and pension funding</t>
  </si>
  <si>
    <t>63 : Information service activities</t>
  </si>
  <si>
    <t>62 : Computer programming, consultancy and related activities</t>
  </si>
  <si>
    <t>61 : Telecommunications</t>
  </si>
  <si>
    <t>60 : Programming and broadcasting activities</t>
  </si>
  <si>
    <t>59 : Motion picture, video and television programme production, sound recording and music publishing activities</t>
  </si>
  <si>
    <t>58 : Publishing activities</t>
  </si>
  <si>
    <t>56 : Food and beverage service activities</t>
  </si>
  <si>
    <t>55 : Accommodation</t>
  </si>
  <si>
    <t>53 : Postal and courier activities</t>
  </si>
  <si>
    <t>52 : Warehousing and support activities for transportation</t>
  </si>
  <si>
    <t>51 : Air transport</t>
  </si>
  <si>
    <t>50 : Water transport</t>
  </si>
  <si>
    <t>49 : Land transport and transport via pipelines</t>
  </si>
  <si>
    <t>47 : Retail trade, except of motor vehicles and motorcycles</t>
  </si>
  <si>
    <t>46 : Wholesale trade, except of motor vehicles and motorcycles</t>
  </si>
  <si>
    <t>45 : Wholesale and retail trade and repair of motor vehicles and motorcycles</t>
  </si>
  <si>
    <t>43 : Specialised construction activities</t>
  </si>
  <si>
    <t>42 : Civil engineering</t>
  </si>
  <si>
    <t>41 : Construction of buildings</t>
  </si>
  <si>
    <t>39 : Remediation activities and other waste management services. This division includes the provision of remediation services, i.e. the cleanup of contaminated buildings and sites, soil, surface or ground water.</t>
  </si>
  <si>
    <t>38 : Waste collection, treatment and disposal activities; materials recovery</t>
  </si>
  <si>
    <t>37 : Sewerage</t>
  </si>
  <si>
    <t>36 : Water collection, treatment and supply</t>
  </si>
  <si>
    <t>35 : Electricity, gas, steam and air conditioning supply</t>
  </si>
  <si>
    <t>33 : Repair and installation of machinery and equipment</t>
  </si>
  <si>
    <t>32 : Other manufacturing</t>
  </si>
  <si>
    <t>31 : Manufacture of furniture</t>
  </si>
  <si>
    <t>30 : Manufacture of other transport equipment</t>
  </si>
  <si>
    <t>29 : Manufacture of motor vehicles, trailers and semi-trailers</t>
  </si>
  <si>
    <t>28 : Manufacture of machinery and equipment n.e.c.</t>
  </si>
  <si>
    <t>27 : Manufacture of electrical equipment</t>
  </si>
  <si>
    <t>26 : Manufacture of computer, electronic and optical products</t>
  </si>
  <si>
    <t>25 : Manufacture of fabricated metal products, except machinery and equipment</t>
  </si>
  <si>
    <t>24 : Manufacture of basic metals</t>
  </si>
  <si>
    <t>23 : Manufacture of other non-metallic mineral products</t>
  </si>
  <si>
    <t>22 : Manufacture of rubber and plastic products</t>
  </si>
  <si>
    <t>21 : Manufacture of basic pharmaceutical products and pharmaceutical preparations</t>
  </si>
  <si>
    <t>20 : Manufacture of chemicals and chemical products</t>
  </si>
  <si>
    <t>19 : Manufacture of coke and refined petroleum products</t>
  </si>
  <si>
    <t>18 : Printing and reproduction of recorded media</t>
  </si>
  <si>
    <t>17 : Manufacture of paper and paper products</t>
  </si>
  <si>
    <t>16 : Manufacture of wood and of products of wood and cork, except furniture;manufacture of articles of straw and plaiting materials</t>
  </si>
  <si>
    <t>15 : Manufacture of leather and related products</t>
  </si>
  <si>
    <t>14 : Manufacture of wearing apparel</t>
  </si>
  <si>
    <t>13 : Manufacture of textiles</t>
  </si>
  <si>
    <t>12 : Manufacture of tobacco products</t>
  </si>
  <si>
    <t>11 : Manufacture of beverages</t>
  </si>
  <si>
    <t>10 : Manufacture of food products</t>
  </si>
  <si>
    <t>09 : Mining support service activities</t>
  </si>
  <si>
    <t>08 : Other mining and quarrying</t>
  </si>
  <si>
    <t>07 : Mining of metal ores</t>
  </si>
  <si>
    <t>06 : Extraction of crude petroleum and natural gas</t>
  </si>
  <si>
    <t>05 : Mining of coal and lignite</t>
  </si>
  <si>
    <t>03 : Fishing and aquaculture</t>
  </si>
  <si>
    <t>02 : Forestry and logging</t>
  </si>
  <si>
    <t>01 : Crop and animal production, hunting and related service activities</t>
  </si>
  <si>
    <t>GREATER LINCOLNSHIRE</t>
  </si>
  <si>
    <t>Lincolnshire County Council</t>
  </si>
  <si>
    <t>Industry</t>
  </si>
  <si>
    <r>
      <rPr>
        <b/>
        <sz val="10"/>
        <color theme="0"/>
        <rFont val="arial"/>
        <family val="2"/>
      </rPr>
      <t>Explainer:</t>
    </r>
    <r>
      <rPr>
        <sz val="10"/>
        <color theme="0"/>
        <rFont val="arial"/>
        <family val="2"/>
      </rPr>
      <t xml:space="preserve"> A location quotient shows how specialised a sector is in a local area compared to the national average. For example in the table below, there are 7.2 times more people employed in crop and animal production (01) in Boston than we would expect based on national averages. The darker the shade in the table, the higher the location quotient, with 1 being the national average if all jobs in any given sector were distributed evenly across the country.</t>
    </r>
  </si>
  <si>
    <t>Note 2: Denominator is England based</t>
  </si>
  <si>
    <t xml:space="preserve">Note 1: Location Quotients calcuated using BRES Open Access, 2 digit SIC Code, 2019. </t>
  </si>
  <si>
    <t>Source: Business Register and Employer Survey Open Access</t>
  </si>
  <si>
    <t>Year: 2019</t>
  </si>
  <si>
    <t xml:space="preserve">Location Quotient of sectors </t>
  </si>
  <si>
    <t>lep:Greater Lincolnshire</t>
  </si>
  <si>
    <t>uacounty19:Lincolnshire</t>
  </si>
  <si>
    <t>ualad19:West Lindsey</t>
  </si>
  <si>
    <t>ualad19:South Kesteven</t>
  </si>
  <si>
    <t>ualad19:South Holland</t>
  </si>
  <si>
    <t>ualad19:Rutland</t>
  </si>
  <si>
    <t>ualad19:North Kesteven</t>
  </si>
  <si>
    <t>ualad19:Lincoln</t>
  </si>
  <si>
    <t>ualad19:East Lindsey</t>
  </si>
  <si>
    <t>ualad19:Boston</t>
  </si>
  <si>
    <t>ualad19:North Lincolnshire</t>
  </si>
  <si>
    <t>ualad19:North East Lincolnshire</t>
  </si>
  <si>
    <t>country:England</t>
  </si>
  <si>
    <t>Jobs density</t>
  </si>
  <si>
    <r>
      <rPr>
        <b/>
        <sz val="10"/>
        <color theme="0"/>
        <rFont val="arial"/>
        <family val="2"/>
      </rPr>
      <t>Explainer:</t>
    </r>
    <r>
      <rPr>
        <sz val="10"/>
        <color theme="0"/>
        <rFont val="arial"/>
        <family val="2"/>
      </rPr>
      <t xml:space="preserve"> Job density shows the number of jobs in an area divided by the resident population aged 16-64 in that area. For example, a job density of 1.0 would mean that there is one job for every resident aged 16-64.
The total number of jobs is a workplace-based measure and comprises employee jobs, self-employed, government-supported trainees and HM Forces.</t>
    </r>
  </si>
  <si>
    <t>Source: Nomisweb</t>
  </si>
  <si>
    <t>Date: 2019</t>
  </si>
  <si>
    <t>Jobs Density</t>
  </si>
  <si>
    <t>Non-core additional Indicator</t>
  </si>
  <si>
    <t>Predominantly Rural</t>
  </si>
  <si>
    <t xml:space="preserve">Mainly Rural (rural including hub towns &gt;=80%) </t>
  </si>
  <si>
    <t xml:space="preserve">Largely Rural (rural including hub towns 50-79%) </t>
  </si>
  <si>
    <t>Predominantly Urban</t>
  </si>
  <si>
    <t>Urban with City and Town</t>
  </si>
  <si>
    <t>Urban with Significant Rural</t>
  </si>
  <si>
    <t>Urban with Significant Rural (rural including hub towns 26-49%)</t>
  </si>
  <si>
    <t>Broad Rural Urban Classification</t>
  </si>
  <si>
    <t>Overall Rural Urban Classification</t>
  </si>
  <si>
    <t>Rural including hub towns (rural &amp; rural related) population as % of Total population 2011</t>
  </si>
  <si>
    <t>Rural including hub towns (rural &amp; rural related) population 2011</t>
  </si>
  <si>
    <t>Hub towns (rural related) population included in Urban population 2011</t>
  </si>
  <si>
    <t>Total population 2011</t>
  </si>
  <si>
    <t>Total Urban population 2011</t>
  </si>
  <si>
    <t>Urban Major Conurbation population 2011</t>
  </si>
  <si>
    <t>Urban Minor Conurbation population 2011</t>
  </si>
  <si>
    <t>Urban City and Town population 2011</t>
  </si>
  <si>
    <t>Total Rural population 2011</t>
  </si>
  <si>
    <t>Local Authority</t>
  </si>
  <si>
    <t>Explainer: The Rural Urban Classification is an Official Statistic and is used to distinguish rural and urban areas. The Classification defines areas as rural if they fall outside of settlements with more than 10,000 resident population.</t>
  </si>
  <si>
    <t>Source: Census Urban Rural Classification</t>
  </si>
  <si>
    <t>Date: 2011</t>
  </si>
  <si>
    <t>Urban and Rural Population</t>
  </si>
  <si>
    <t>% of economically inactive other</t>
  </si>
  <si>
    <t>% of economically inactive retired</t>
  </si>
  <si>
    <t>*</t>
  </si>
  <si>
    <t>!</t>
  </si>
  <si>
    <t>% of economically inactive discouraged</t>
  </si>
  <si>
    <t>% of economically inactive long-term sick</t>
  </si>
  <si>
    <t>% of economically inactive temporary sick</t>
  </si>
  <si>
    <t>% of economically inactive looking after family/home</t>
  </si>
  <si>
    <t>% of economically inactive student</t>
  </si>
  <si>
    <t>Economic inactvitiy rate - aged 16-64</t>
  </si>
  <si>
    <t>Economic activity rate - aged 16-64</t>
  </si>
  <si>
    <t>conf</t>
  </si>
  <si>
    <t>percent</t>
  </si>
  <si>
    <t>denominator</t>
  </si>
  <si>
    <t>numerator</t>
  </si>
  <si>
    <t>Variable</t>
  </si>
  <si>
    <t>Note 1: ! Estimate and confidence interval not available since the group sample size is zero or disclosive (0-2).</t>
  </si>
  <si>
    <t>Confidence: 95% confidence interval of percent figure (+/-)</t>
  </si>
  <si>
    <t>Source: Annual Population Survey</t>
  </si>
  <si>
    <t>Date: Oct 2019-Sept 2020</t>
  </si>
  <si>
    <t>Economic Inactivity</t>
  </si>
  <si>
    <t>Yorkshire and The Humber</t>
  </si>
  <si>
    <t>% of families with children who own their home</t>
  </si>
  <si>
    <t>% of jobs that are paid less than the applicable Living Wage Foundation living wage</t>
  </si>
  <si>
    <t>% of people that live in the local area who are in managerial and professional occupations (SOC 1 and 2)</t>
  </si>
  <si>
    <t>Average house prices compared to median annual salary of employees who live in the local area</t>
  </si>
  <si>
    <t>Median weekly salary  of employees who live in the local area</t>
  </si>
  <si>
    <t xml:space="preserve">% of young people eligible for FSM at age 15 entering higher education at a selective university (most selective third by UCAS tariff scores) by the age of 19 </t>
  </si>
  <si>
    <t xml:space="preserve">% of young people eligible for FSM at age 15 entering higher education by the age of 19 </t>
  </si>
  <si>
    <t>% of young people eligible for FSM at age 15 achieving 2 or more A-levels or equivalent qualifications by the age of 19</t>
  </si>
  <si>
    <t>Average points score per entry for  young people eligible for FSM at age 15 taking             A-level or equivalent qualifications</t>
  </si>
  <si>
    <t>% of  young people eligible for FSM that are not in education, employment or training one year after completing their GCSEs</t>
  </si>
  <si>
    <t>% of children eligible for FSM achieving 5 good GCSEs including English and maths</t>
  </si>
  <si>
    <t xml:space="preserve">% of children eligible for FSM achieving at least a level 4 in reading, writing and maths at the end of Key Stage 2 </t>
  </si>
  <si>
    <t>% of children eligible for FSM attending a secondary school rated 'outstanding' or 'good' by Ofsted</t>
  </si>
  <si>
    <t>% of children eligible for FSM attending a primary school rated 'outstanding' or 'good' by Ofsted</t>
  </si>
  <si>
    <t xml:space="preserve">% of children eligible for FSM achieving a 'good level of development' at the end of Early Years Foundation Stage  </t>
  </si>
  <si>
    <t>% of nursery providers rated 'outstanding' or 'good' by Ofsted</t>
  </si>
  <si>
    <t>Adulthood</t>
  </si>
  <si>
    <t>Youth</t>
  </si>
  <si>
    <t>School</t>
  </si>
  <si>
    <t>Early years</t>
  </si>
  <si>
    <t xml:space="preserve">Overall  </t>
  </si>
  <si>
    <t>Individual indicator rankings</t>
  </si>
  <si>
    <t>Overall rankings (out of the 324 local authority districts)</t>
  </si>
  <si>
    <t>Overall Ranking</t>
  </si>
  <si>
    <t>Social Mobility Index - Weighted Scores and Rankings
[Red indicates a social mobility hotspot and blue indicates a social mobility coldspot]</t>
  </si>
  <si>
    <r>
      <t xml:space="preserve">Explainer: The Social Mobility Index compares the chances that a child from a disadvantaged background will do well at school and get a good job across each of the 324 local authority district areas of England. It examines a range of measures of the educational outcomes achieved by young people from disadvantaged backgrounds and the local job and housing markets to shed light on which are the best and worst places in England in terms of the opportunities young people from poorer backgrounds have to succeed. In the table, all the authorities are ranked, with </t>
    </r>
    <r>
      <rPr>
        <b/>
        <sz val="10"/>
        <color theme="5" tint="-0.249977111117893"/>
        <rFont val="arial"/>
        <family val="2"/>
      </rPr>
      <t>red</t>
    </r>
    <r>
      <rPr>
        <sz val="10"/>
        <color theme="0"/>
        <rFont val="arial"/>
        <family val="2"/>
      </rPr>
      <t xml:space="preserve"> showing a social mobility hotspot, with good levels of social mobility, whilst </t>
    </r>
    <r>
      <rPr>
        <b/>
        <sz val="10"/>
        <color theme="3" tint="-0.499984740745262"/>
        <rFont val="arial"/>
        <family val="2"/>
      </rPr>
      <t>blue</t>
    </r>
    <r>
      <rPr>
        <sz val="10"/>
        <color theme="0"/>
        <rFont val="arial"/>
        <family val="2"/>
      </rPr>
      <t xml:space="preserve"> shows cold spots with poor levels of social mobility.</t>
    </r>
  </si>
  <si>
    <t>Source: Social Mobility Index https://www.gov.uk/government/publications/social-mobility-index</t>
  </si>
  <si>
    <t>Date: 2016</t>
  </si>
  <si>
    <t>Social Mobility Index</t>
  </si>
  <si>
    <t>The Open University in England</t>
  </si>
  <si>
    <t>Region of HE provider</t>
  </si>
  <si>
    <t>Explainer: This table shows the location of study of HE students whose home address (domicile) is in Greater Lincolnshire in 2019/20 academic year. For example, 4.3% of all students entering HE in Greater Lincolnshire are studying in the North East in 19/20.</t>
  </si>
  <si>
    <t>Source: HESA https://www.hesa.ac.uk/data-and-analysis/students/table-11</t>
  </si>
  <si>
    <t>Date: Academic year 19/20</t>
  </si>
  <si>
    <t>HE student enrolments by domicile and region of HE provider</t>
  </si>
  <si>
    <t>(3) Missing data = 0%</t>
  </si>
  <si>
    <t>(2) Other education destinations include independent schools, specialist post-16 institutions, special schools and education combination destination.</t>
  </si>
  <si>
    <t>(1) State-funded schools include local authority maintained schools, academies, free schools, city technology colleges, further education colleges with provision for 14- to 16-year-olds, state-funded special schools and non-maintained special schools.</t>
  </si>
  <si>
    <t/>
  </si>
  <si>
    <t>Not recorded as a sustained destination</t>
  </si>
  <si>
    <t>Sustained apprenticeships</t>
  </si>
  <si>
    <t>Sixth form college</t>
  </si>
  <si>
    <t>School sixth form</t>
  </si>
  <si>
    <t>Other education destination</t>
  </si>
  <si>
    <t>Sustained employment destination</t>
  </si>
  <si>
    <t>Further education</t>
  </si>
  <si>
    <t>Explainer:  This table shows the destinations of Key Stage 4 leavers in terms of type of destination. For example 41% of KS4 leavers in Boston went into School sixth form.</t>
  </si>
  <si>
    <t>Note 2: Other education destinations include independent schools, specialist post-16 institutions, special schools and education combination destination.</t>
  </si>
  <si>
    <t>Note 1: State-funded schools include local authority maintained schools, academies, free schools, city technology colleges, further education colleges with provision for 14- to 16-year-olds, state-funded special schools and non-maintained special schools.</t>
  </si>
  <si>
    <t>Table showing 'Key stage 4 local authority level destinations' for Percentage, Provider location and State-funded mainstream &amp; special schools from 'Key stage 4 destination measures' in Boston, East Lindsey, Lincoln, North East Lincolnshire UA, North Kesteven, North Lincolnshire UA, Rutland UA, South Holland, South Kesteven and West Lindsey for 2018/19</t>
  </si>
  <si>
    <t>Source: Education Statistics Service https://explore-education-statistics.service.gov.uk/find-statistics/key-stage-4-destination-measures#dataDownloads-1</t>
  </si>
  <si>
    <t>Destinations of Key Stage 4 leavers</t>
  </si>
  <si>
    <t>R-U Other services</t>
  </si>
  <si>
    <t xml:space="preserve"> O-Q Public admin education &amp; health</t>
  </si>
  <si>
    <t xml:space="preserve">K-N Banking finance &amp; insurance etc. </t>
  </si>
  <si>
    <t>H,J Transport &amp; Communication</t>
  </si>
  <si>
    <t>G,I Distribution, hotels &amp; restaurants</t>
  </si>
  <si>
    <t>F Construction</t>
  </si>
  <si>
    <t>C Manufacturing</t>
  </si>
  <si>
    <t>~</t>
  </si>
  <si>
    <t>B,D,E Energy &amp; water</t>
  </si>
  <si>
    <t xml:space="preserve">A Agricuture &amp; fishing </t>
  </si>
  <si>
    <t>9 Elementary occupations</t>
  </si>
  <si>
    <t>8 Process, Plant and Machine Operatives</t>
  </si>
  <si>
    <t>7 Sales and Customer Service Occupations</t>
  </si>
  <si>
    <t>6 Caring, Leisure and Other Service Occupations</t>
  </si>
  <si>
    <t>5 Skilled Trades Occupations</t>
  </si>
  <si>
    <t xml:space="preserve"> 4 Administrative and Secretarial Occupations</t>
  </si>
  <si>
    <t>3 Associate Prof &amp; Tech Occupations</t>
  </si>
  <si>
    <t xml:space="preserve"> 2 Professional Occupations</t>
  </si>
  <si>
    <t>1 Managers, Directors and Senior Officials</t>
  </si>
  <si>
    <t>Note 2: ~ Estimate is less than 500.</t>
  </si>
  <si>
    <t>Occupations by Sector</t>
  </si>
  <si>
    <t>Population Density sq.km</t>
  </si>
  <si>
    <t>Population Density Hectares</t>
  </si>
  <si>
    <t>Square Kilometers (2011)</t>
  </si>
  <si>
    <t>Hectares (2011)</t>
  </si>
  <si>
    <t>Population (2019)</t>
  </si>
  <si>
    <t>https://www.nomisweb.co.uk/reports/localarea?compare=E07000138</t>
  </si>
  <si>
    <t>Population Densty</t>
  </si>
  <si>
    <t>2018/19</t>
  </si>
  <si>
    <t>Local Authority District</t>
  </si>
  <si>
    <t>25+</t>
  </si>
  <si>
    <t>19-24</t>
  </si>
  <si>
    <t>Under 19</t>
  </si>
  <si>
    <t>2019/20 Total</t>
  </si>
  <si>
    <t>Higher Apprenticeship</t>
  </si>
  <si>
    <t>Age</t>
  </si>
  <si>
    <t>https://explore-education-statistics.service.gov.uk/find-statistics/apprenticeships-and-traineeships/2019-20#dataDownloads-1</t>
  </si>
  <si>
    <t>Apprenticeship Starts</t>
  </si>
  <si>
    <t>TOTAL</t>
  </si>
  <si>
    <t>No Qualifications</t>
  </si>
  <si>
    <t>Other Qualifications (NVQ)</t>
  </si>
  <si>
    <t>NVQ 1 Only</t>
  </si>
  <si>
    <t>NVQ 2 Only</t>
  </si>
  <si>
    <t>Trade Apprenticeships</t>
  </si>
  <si>
    <t>NVQ 3 Only</t>
  </si>
  <si>
    <t>NVQ 4+</t>
  </si>
  <si>
    <t>40-49</t>
  </si>
  <si>
    <t>30-39</t>
  </si>
  <si>
    <t>25-29</t>
  </si>
  <si>
    <t>% by ageband</t>
  </si>
  <si>
    <t>Greater Lincolnshire (plus Rutland)</t>
  </si>
  <si>
    <t>Age Band</t>
  </si>
  <si>
    <t>Explainer: These tables show the breakdown of the highest qualification of individuals by ageband. For example, 31% of 50-64 year olds in Greater Lincolnshire are trained to NVQ level 4 or above.</t>
  </si>
  <si>
    <t>Qualification level by age</t>
  </si>
  <si>
    <t>£10,000 to £14,999</t>
  </si>
  <si>
    <t>£15,000 to £19,999</t>
  </si>
  <si>
    <t>£20,000 to £29,999</t>
  </si>
  <si>
    <t>£30,000 to £39,999</t>
  </si>
  <si>
    <t>£40,000 to £49,999</t>
  </si>
  <si>
    <t>£50,000 to £59,999</t>
  </si>
  <si>
    <t>£60,000 to £69,999</t>
  </si>
  <si>
    <t>£70,000 to £79,999</t>
  </si>
  <si>
    <t>£80,000 to £89,999</t>
  </si>
  <si>
    <t>More than £90,000</t>
  </si>
  <si>
    <t>Postings where salary can be obtained</t>
  </si>
  <si>
    <t>Total job postings</t>
  </si>
  <si>
    <t>Job Postings</t>
  </si>
  <si>
    <t>Salary range</t>
  </si>
  <si>
    <t>Average (Median) salary = £27K</t>
  </si>
  <si>
    <t>Explainer: This table and graph shows the distribution of salaries of jobs advertised in Greater Lincolnshire between January 2019 and January 2020. For example, there were 878 jobs in Greater Lincolnshire with advertised salaries of over £90,000 during the period</t>
  </si>
  <si>
    <t>Source: Labour Insight (Burning Glass Technologies)</t>
  </si>
  <si>
    <t>Date: Jan 2019-Jan 2020</t>
  </si>
  <si>
    <t>Salary Range - job postings</t>
  </si>
  <si>
    <t>Local Level Analysis of DfE Core Data</t>
  </si>
  <si>
    <t>Population and Population Density</t>
  </si>
  <si>
    <t>Indicator Type</t>
  </si>
  <si>
    <t>Location Quotient</t>
  </si>
  <si>
    <t>Occupation by Sector</t>
  </si>
  <si>
    <t>Job Density</t>
  </si>
  <si>
    <t>Job Posting Salaries</t>
  </si>
  <si>
    <t>Rural Population</t>
  </si>
  <si>
    <t>Qualifications by age</t>
  </si>
  <si>
    <t>Apprenticeship starts by level and age</t>
  </si>
  <si>
    <t>Location of HE study by provider region</t>
  </si>
  <si>
    <t>Additional breakdown of KS4 destinations</t>
  </si>
  <si>
    <t>Additonal Indicator</t>
  </si>
  <si>
    <t>Number</t>
  </si>
  <si>
    <t>% of industry</t>
  </si>
  <si>
    <t>GB</t>
  </si>
  <si>
    <t>Proportion of all job seeking claimants who have been claiming for over 12 months</t>
  </si>
  <si>
    <t>Total Claiming UC</t>
  </si>
  <si>
    <t>Searching for work</t>
  </si>
  <si>
    <t>Claiming and searching for work for 1yr plus</t>
  </si>
  <si>
    <t>December 2020</t>
  </si>
  <si>
    <t>January 2021 (r)</t>
  </si>
  <si>
    <t>February 2021 (p)</t>
  </si>
  <si>
    <t>Great Britain</t>
  </si>
  <si>
    <t>Time series</t>
  </si>
  <si>
    <t>Long Term Claimants</t>
  </si>
  <si>
    <t>Explainer: The tables below show the proportion of universal credit claimants who are seeking employment as a condition of receiving the benefit. In particular it shows the proportion of those who have been claiming for over 12 months</t>
  </si>
  <si>
    <t>Claimant count over time</t>
  </si>
  <si>
    <t>Alternative claimant count over time</t>
  </si>
  <si>
    <t>Long Term claimants</t>
  </si>
  <si>
    <t>Proportion of all apprenticeship starts by Local Authority2019/20 %</t>
  </si>
  <si>
    <t>Explainer: The tables below show the number of people starting an apprenticeship by level and by year, based on where they live and their age when they started</t>
  </si>
  <si>
    <t>Date: Jan 2019-Dec 2019</t>
  </si>
  <si>
    <t>England and Wales</t>
  </si>
  <si>
    <t>Qualification level by sex</t>
  </si>
  <si>
    <t xml:space="preserve">% with NVQ4+ </t>
  </si>
  <si>
    <t xml:space="preserve">% with NVQ3 only </t>
  </si>
  <si>
    <t xml:space="preserve">% with Trade Apprenticeships </t>
  </si>
  <si>
    <t xml:space="preserve">% with NVQ2 only </t>
  </si>
  <si>
    <t xml:space="preserve">% with NVQ1 only </t>
  </si>
  <si>
    <t xml:space="preserve">% with other qualifications (NVQ) </t>
  </si>
  <si>
    <t xml:space="preserve">% with no qualifications (NVQ) </t>
  </si>
  <si>
    <t>Males</t>
  </si>
  <si>
    <t>Females</t>
  </si>
  <si>
    <t>Explainer: These tables show the breakdown of the highest qualification of individuals by sex. For example, 26.2% of males in Greater Lincolnshire are trained to NVQ level 4 or above.</t>
  </si>
  <si>
    <t>% of all people aged 16-64</t>
  </si>
  <si>
    <t>Number of all people aged 16-64</t>
  </si>
  <si>
    <t xml:space="preserve">With NVQ4+ </t>
  </si>
  <si>
    <t xml:space="preserve">With NVQ3 only </t>
  </si>
  <si>
    <t xml:space="preserve">With Trade Apprenticeships </t>
  </si>
  <si>
    <t xml:space="preserve">With NVQ2 only </t>
  </si>
  <si>
    <t xml:space="preserve">With NVQ1 only </t>
  </si>
  <si>
    <t xml:space="preserve">With other qualifications (NVQ) </t>
  </si>
  <si>
    <t xml:space="preserve">With no qualifications (NVQ) </t>
  </si>
  <si>
    <r>
      <rPr>
        <b/>
        <sz val="10"/>
        <color theme="0"/>
        <rFont val="arial"/>
        <family val="2"/>
      </rPr>
      <t>Explainer:</t>
    </r>
    <r>
      <rPr>
        <sz val="10"/>
        <color theme="0"/>
        <rFont val="arial"/>
        <family val="2"/>
      </rPr>
      <t xml:space="preserve"> This table indicates the number of occupations within each sector, for example it is estimated there are 3,200 managers, directors and senior officials in the Agriculture and fishing sector in Greater Lincolnshire. This information is based on a national survey so is to be treated as an estimate at a local level due to low sample size.</t>
    </r>
  </si>
  <si>
    <t>All people aged 16-64</t>
  </si>
  <si>
    <t>Explainer: Economically inactive people are defined as those who are neither employed nor unemployed; they're not in paid work, but they're also not looking for a job or available to start work. You might be economically inactive for a number of reasons, such as being retired, a student or too ill to work. In the table below we see that 76.7% of people of working age in Greater Lincolnshire are economically active, with 23.3%, or 149,300 people economically inactive. Of the 149,300 economically inactive, 21.3% in Greater Lincolnshire are students and 27% are long term sick.</t>
  </si>
  <si>
    <t xml:space="preserve"> Region: East Midlands</t>
  </si>
  <si>
    <t>Jobs forecast by industry</t>
  </si>
  <si>
    <t>Date: 2017-2027 Forecast</t>
  </si>
  <si>
    <t>Source: Working Futures, Warwick Institute for Employment Research / Cambridge Econometrics, 2020</t>
  </si>
  <si>
    <t>Explainer:  This graph shows the forecast labour demand between 2017 and 2027 based on growth/contraction in the sector, or replacement of labour due to retirements. It indicates areas where labour demand is most likely to be.</t>
  </si>
  <si>
    <t>Note 1: This data is model based therefore precise figures cannot be given at individual sector level</t>
  </si>
  <si>
    <t>Explainer:  This graph shows the forecast labour demand between 2017 and 2027 based on growth/contraction in occupations, or replacement of labour due to retirements. It indicates areas where labour demand is most likely to be.</t>
  </si>
  <si>
    <t>Note 1: This data is model based therefore precise figures cannot be given at individual occupation level</t>
  </si>
  <si>
    <t>Jobs forecast by occupation</t>
  </si>
  <si>
    <t>Jobs forecast by qualification</t>
  </si>
  <si>
    <t>Note 1: This data is model based therefore precise figures cannot be given at individual qualification level</t>
  </si>
  <si>
    <t>Explainer:  This graph shows the forecast labour demand between 2017 and 2027 based on growth/contraction in qualification, or replacement of labour due to retirements. It indicates areas where labour demand is most likely to be.</t>
  </si>
  <si>
    <t>Replacement Demand</t>
  </si>
  <si>
    <t>Net Change</t>
  </si>
  <si>
    <t>Note 1: Figures under 10,000 are rounded to the nearest 5,000 therefore figures may not sum due to rounding</t>
  </si>
  <si>
    <t>Total Requirement</t>
  </si>
  <si>
    <t>Total Job requirement forecast</t>
  </si>
  <si>
    <t>Explainer:  This table shows the forecast labour demand between 2017 and 2027 based on growth/contraction (net change), or replacement of labour due to retirements. It indicates areas where labour demand is most likely to be.</t>
  </si>
  <si>
    <t>2017-2027</t>
  </si>
  <si>
    <t>Occupation</t>
  </si>
  <si>
    <t>Nurses</t>
  </si>
  <si>
    <t>Care workers and home carers</t>
  </si>
  <si>
    <t>Large goods vehicle drivers</t>
  </si>
  <si>
    <t>Secondary education teaching professionals</t>
  </si>
  <si>
    <t>Sales related occupations n.e.c.</t>
  </si>
  <si>
    <t>Other administrative occupations n.e.c.</t>
  </si>
  <si>
    <t>Teaching and other educational professionals n.e.c.</t>
  </si>
  <si>
    <t>Managers and proprietors in other services n.e.c.</t>
  </si>
  <si>
    <t>Teaching assistants</t>
  </si>
  <si>
    <t>Engineering technicians</t>
  </si>
  <si>
    <t>Customer service occupations n.e.c.</t>
  </si>
  <si>
    <t>Chartered and certified accountants</t>
  </si>
  <si>
    <t>Programmers and software development professionals</t>
  </si>
  <si>
    <t>Elementary storage occupations</t>
  </si>
  <si>
    <t>Van drivers</t>
  </si>
  <si>
    <t>Science, engineering and production technicians n.e.c.</t>
  </si>
  <si>
    <t>Primary and nursery education teaching professionals</t>
  </si>
  <si>
    <t>Cleaners and domestics</t>
  </si>
  <si>
    <t>Medical practitioners</t>
  </si>
  <si>
    <t>Nursing auxiliaries and assistants</t>
  </si>
  <si>
    <t>Top 20 jobs by postings</t>
  </si>
  <si>
    <t>Date: January 2020-January 2021</t>
  </si>
  <si>
    <t>Source: Burning Glass Labour Insight</t>
  </si>
  <si>
    <t xml:space="preserve">Explainer:  This table shows the volume of job postings by occupation. </t>
  </si>
  <si>
    <t>Note 1: Figures are based on burning glass job posting data where occupation can be defined</t>
  </si>
  <si>
    <t>2009/10</t>
  </si>
  <si>
    <t>2010/11</t>
  </si>
  <si>
    <t>2011/12</t>
  </si>
  <si>
    <t>2012/13</t>
  </si>
  <si>
    <t>2013/14</t>
  </si>
  <si>
    <t>2014/15</t>
  </si>
  <si>
    <t>2015/16</t>
  </si>
  <si>
    <t>2016/17</t>
  </si>
  <si>
    <t>North East Lincolnsire</t>
  </si>
  <si>
    <t>Explainer: The tables below show the number of people starting an apprenticeship by year, based on where they live and their age when they started</t>
  </si>
  <si>
    <t>Apprenticeship starts</t>
  </si>
  <si>
    <t>Working Population (16-64)</t>
  </si>
  <si>
    <t>% of working age residents starting an apprenticeship</t>
  </si>
  <si>
    <t xml:space="preserve">Explainer: The tables below show the number of people starting an apprenticeship by location as a proportion of the working age population.  The number of people starting an apprenticeship in Rutland, East Lindsey and Boston falls a little short of the national average. A difference of 0.21%   i.e. the difference between the national average 0.92% and Rutland 0.71%,  would result in 2.1 fewer apprentices for every 1000 workers.  Rutland has 23,000 workers and therefore 48 fewer apprentices that the national average.  </t>
  </si>
  <si>
    <t>% Change</t>
  </si>
  <si>
    <t xml:space="preserve">Explainer: The tables below show the number of people starting an apprenticeship by location and age.  The number of people starting an apprenticeship in Greater Lincolnshire in 2019/20 has fallen across every age group and by more than the national average.  The number of adult (25+) apprenticeships has seen the biggest drop with the number in  North Lincolnshire dropping by almost 40% in comparison to the previous year. The reduction will be, in part, due to the impact of Covid:19, however  it is not clear why the drop is so much more than the national average.    </t>
  </si>
  <si>
    <t>Total number of Apprenticeship Starts to Greater Lincolnshire residents 2019/20 (incl. employer providers)</t>
  </si>
  <si>
    <t>Organisation 1</t>
  </si>
  <si>
    <t>Organisation 2</t>
  </si>
  <si>
    <t>Organisation 3</t>
  </si>
  <si>
    <t>Organisation 4</t>
  </si>
  <si>
    <t>Organisation 5</t>
  </si>
  <si>
    <t>Organisation 6</t>
  </si>
  <si>
    <t>Organisation 7</t>
  </si>
  <si>
    <t>Organisation 8</t>
  </si>
  <si>
    <t>Organisation 9</t>
  </si>
  <si>
    <t>Organisation 10</t>
  </si>
  <si>
    <t>Organisation 11</t>
  </si>
  <si>
    <t>Organisation 12</t>
  </si>
  <si>
    <t>Organisation 13</t>
  </si>
  <si>
    <t>Organisation 14</t>
  </si>
  <si>
    <t>Organisation 15</t>
  </si>
  <si>
    <t>Organisation 16</t>
  </si>
  <si>
    <t>Organisation 17</t>
  </si>
  <si>
    <t>Organisation 18</t>
  </si>
  <si>
    <t>Organisation 19</t>
  </si>
  <si>
    <t>Organisation 20</t>
  </si>
  <si>
    <t>Organisation 21</t>
  </si>
  <si>
    <t>Organisation 22</t>
  </si>
  <si>
    <t>Organisation 23</t>
  </si>
  <si>
    <t>Organisations 24 - 43</t>
  </si>
  <si>
    <t>20 organisation delivering between 30  - 49 apprentceships each</t>
  </si>
  <si>
    <t>Organisations 44 - 89</t>
  </si>
  <si>
    <t>46 organisations delivering between 15  - 29 apprenticeships each</t>
  </si>
  <si>
    <t>Organisations 90 - 175</t>
  </si>
  <si>
    <t>86 organisations delivering between 6  - 14 apprenticeships each</t>
  </si>
  <si>
    <t>Organisations 176 - 318</t>
  </si>
  <si>
    <t>143 organisations delivering between 2  - 5 apprenticeships each</t>
  </si>
  <si>
    <t>Organisations 319 - 442</t>
  </si>
  <si>
    <t>124 organisations delivering 1 apprenticeship each</t>
  </si>
  <si>
    <t>Apprenticeship Starts by Provider</t>
  </si>
  <si>
    <t>267 of these organisations delivered between 1 and 5 apprenticeships each. 23 organisations delivered more than 50 apprenticeships each.</t>
  </si>
  <si>
    <t xml:space="preserve">In terms of place, the most local FE College accounted for the delivery of the greatest volume of apprenticeship starts for residents in that area.  However the next five or six most prolific apprenticeship providers on the list in each district or authority delivered together just as many and sometimes more.  </t>
  </si>
  <si>
    <r>
      <rPr>
        <b/>
        <sz val="11"/>
        <color theme="0"/>
        <rFont val="Calibri"/>
        <family val="2"/>
        <scheme val="minor"/>
      </rPr>
      <t>Explainer</t>
    </r>
    <r>
      <rPr>
        <sz val="11"/>
        <color theme="0"/>
        <rFont val="Calibri"/>
        <family val="2"/>
        <scheme val="minor"/>
      </rPr>
      <t>: The table below shows the number of starts by provider (please note we are not able to disclose the provider names).</t>
    </r>
    <r>
      <rPr>
        <b/>
        <sz val="11"/>
        <color theme="0"/>
        <rFont val="Calibri"/>
        <family val="2"/>
        <scheme val="minor"/>
      </rPr>
      <t xml:space="preserve"> In total 6195 Greater Lincolnshire residents started an apprenticeships in the year end August 2020, delivered by 442 organisations</t>
    </r>
    <r>
      <rPr>
        <sz val="11"/>
        <color theme="0"/>
        <rFont val="Calibri"/>
        <family val="2"/>
        <scheme val="minor"/>
      </rPr>
      <t xml:space="preserve">. Of the top ten providers in terms of volume of numbers of Greater Lincolnshire residents starting an apprenticeship in 2019/2020 eight were locally based organisations and included FE Colleges, University and Training Providers.  They accounted for just over 36% of new apprenticeship starts.  The top five , four of which were local FE Colleges,  accounted for 25% of all new starts.  </t>
    </r>
  </si>
  <si>
    <t>Explainer: The tables below show the number of people starting an apprenticeship by location and level across 3 academic year to monitor change.</t>
  </si>
  <si>
    <t>Apprenticeship Starts by Place/Level</t>
  </si>
  <si>
    <t>Apprenticeship starts timeseries</t>
  </si>
  <si>
    <t>Apprenticeship by place</t>
  </si>
  <si>
    <t>Apprenticeship by place and age</t>
  </si>
  <si>
    <t>Apprenticeship by place and level</t>
  </si>
  <si>
    <t>Apprenticeship by provider</t>
  </si>
  <si>
    <t>Apprenticeship Starts by Place &amp; Age</t>
  </si>
  <si>
    <t>Total labour demand</t>
  </si>
  <si>
    <t>Industry forecast</t>
  </si>
  <si>
    <t>Qualifications forecast</t>
  </si>
  <si>
    <t>Occupation forecast</t>
  </si>
  <si>
    <t>Job vacancy data</t>
  </si>
  <si>
    <r>
      <t xml:space="preserve">Note 1: </t>
    </r>
    <r>
      <rPr>
        <sz val="11"/>
        <color theme="0"/>
        <rFont val="Calibri"/>
        <family val="2"/>
        <scheme val="minor"/>
      </rPr>
      <t>Please note</t>
    </r>
    <r>
      <rPr>
        <b/>
        <sz val="11"/>
        <color theme="0"/>
        <rFont val="Calibri"/>
        <family val="2"/>
        <scheme val="minor"/>
      </rPr>
      <t xml:space="preserve"> </t>
    </r>
    <r>
      <rPr>
        <sz val="11"/>
        <color theme="0"/>
        <rFont val="Calibri"/>
        <family val="2"/>
        <scheme val="minor"/>
      </rPr>
      <t>BRES data reflects those working, rather than living, in the area.</t>
    </r>
  </si>
  <si>
    <r>
      <t xml:space="preserve">Note 2: </t>
    </r>
    <r>
      <rPr>
        <sz val="11"/>
        <color theme="0"/>
        <rFont val="Calibri"/>
        <family val="2"/>
        <scheme val="minor"/>
      </rPr>
      <t>Where appropriate, disclosure control has been applied to protect confidentiality. For this reason, not all zeros are true zeros.</t>
    </r>
  </si>
  <si>
    <r>
      <t xml:space="preserve">Note 3: </t>
    </r>
    <r>
      <rPr>
        <sz val="11"/>
        <color theme="0"/>
        <rFont val="Calibri"/>
        <family val="2"/>
        <scheme val="minor"/>
      </rPr>
      <t>Following user feedback this indicator has been updated to draw on Business Register and Employment Survey data, rather than Annual Population Survey data.</t>
    </r>
  </si>
  <si>
    <r>
      <t>Note 4</t>
    </r>
    <r>
      <rPr>
        <sz val="11"/>
        <color theme="0"/>
        <rFont val="Calibri"/>
        <family val="2"/>
        <scheme val="minor"/>
      </rPr>
      <t>: This data has been amended to use the 'employment' variable from BRES  rather than 'employee' in order to also capture working proprietors</t>
    </r>
  </si>
  <si>
    <t>Reasons for data supression include:</t>
  </si>
  <si>
    <r>
      <t xml:space="preserve">Note 1: </t>
    </r>
    <r>
      <rPr>
        <sz val="11"/>
        <color theme="0"/>
        <rFont val="Calibri"/>
        <family val="2"/>
        <scheme val="minor"/>
      </rPr>
      <t>Some figures are unavailable and all zeros are not necessarily true zeros. This particularly affects LAD level data, therefore summing individual LAD data may produce different figures to the higher level aggregates for SAPs, LEPs and MCAs. For this reason, LAD figures should not be aggregated where there are supressed values.</t>
    </r>
  </si>
  <si>
    <r>
      <t>•</t>
    </r>
    <r>
      <rPr>
        <sz val="11"/>
        <color theme="0"/>
        <rFont val="Calibri"/>
        <family val="2"/>
        <scheme val="minor"/>
      </rPr>
      <t>The figures are missing</t>
    </r>
  </si>
  <si>
    <r>
      <t>•</t>
    </r>
    <r>
      <rPr>
        <sz val="11"/>
        <color theme="0"/>
        <rFont val="Calibri"/>
        <family val="2"/>
        <scheme val="minor"/>
      </rPr>
      <t>The estimate is less than 500</t>
    </r>
  </si>
  <si>
    <r>
      <t>•</t>
    </r>
    <r>
      <rPr>
        <sz val="11"/>
        <color theme="0"/>
        <rFont val="Calibri"/>
        <family val="2"/>
        <scheme val="minor"/>
      </rPr>
      <t>The estimate and confidence interval are not available since the group sample size is zero or disclosive</t>
    </r>
  </si>
  <si>
    <r>
      <t>•</t>
    </r>
    <r>
      <rPr>
        <sz val="11"/>
        <color theme="0"/>
        <rFont val="Calibri"/>
        <family val="2"/>
        <scheme val="minor"/>
      </rPr>
      <t>The estimate and confidence interval are unreliable since the group sample size is small</t>
    </r>
  </si>
  <si>
    <r>
      <t xml:space="preserve">Note 2: </t>
    </r>
    <r>
      <rPr>
        <sz val="11"/>
        <color theme="0"/>
        <rFont val="Calibri"/>
        <family val="2"/>
        <scheme val="minor"/>
      </rPr>
      <t>Please note this data reflects the occupations of residents, rather than those working in the area.</t>
    </r>
  </si>
  <si>
    <r>
      <t xml:space="preserve">Note 3: </t>
    </r>
    <r>
      <rPr>
        <sz val="11"/>
        <color theme="0"/>
        <rFont val="Calibri"/>
        <family val="2"/>
        <scheme val="minor"/>
      </rPr>
      <t>This data has been updated with the latest data release, covering the 12 months to September 2020.</t>
    </r>
  </si>
  <si>
    <r>
      <t xml:space="preserve">Note 1: </t>
    </r>
    <r>
      <rPr>
        <sz val="11"/>
        <color theme="0"/>
        <rFont val="Calibri"/>
        <family val="2"/>
        <scheme val="minor"/>
      </rPr>
      <t>Statistical disclosure control has been applied to this table to avoid the release of confidential data.  Totals may not sum due to the disclosure control applied.</t>
    </r>
  </si>
  <si>
    <r>
      <t xml:space="preserve">Note 2: </t>
    </r>
    <r>
      <rPr>
        <sz val="11"/>
        <color theme="0"/>
        <rFont val="Calibri"/>
        <family val="2"/>
        <scheme val="minor"/>
      </rPr>
      <t>Local Authority District data reflects the January 2013 - November 2020 period, but is broken down using 2019 LAD breakdowns. See the accompanying Core Indicators Data Geographies document for further details.</t>
    </r>
  </si>
  <si>
    <r>
      <t xml:space="preserve">Note 3: </t>
    </r>
    <r>
      <rPr>
        <sz val="11"/>
        <color theme="0"/>
        <rFont val="Calibri"/>
        <family val="2"/>
        <scheme val="minor"/>
      </rPr>
      <t>This data has been updated with the latest release covering the time period up to November 2020.</t>
    </r>
  </si>
  <si>
    <r>
      <t>Note 4</t>
    </r>
    <r>
      <rPr>
        <sz val="11"/>
        <color theme="0"/>
        <rFont val="Calibri"/>
        <family val="2"/>
        <scheme val="minor"/>
      </rPr>
      <t xml:space="preserve">: These quarterly statistics include breakdowns by:
- Type of claimant
- Age and gender
- Local authority and parliamentary constituency
- Month (from January 2013)
</t>
    </r>
  </si>
  <si>
    <t>RETURN TO CONTENTS PAGE</t>
  </si>
  <si>
    <t>CONTENTS PAGE &gt;&gt;&gt;</t>
  </si>
  <si>
    <t>Qualifications by sex</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</si>
</sst>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0.0000"/>
    <numFmt numFmtId="165" formatCode="0.0"/>
    <numFmt numFmtId="166" formatCode="&quot;£&quot;#,##0.0"/>
    <numFmt numFmtId="167" formatCode="mmmm\ yyyy"/>
    <numFmt numFmtId="168" formatCode="0.0%"/>
    <numFmt numFmtId="169" formatCode="0.000%"/>
    <numFmt numFmtId="170" formatCode="0.0000%"/>
    <numFmt numFmtId="171" formatCode="0.00000%"/>
    <numFmt numFmtId="172" formatCode="0.000000%"/>
    <numFmt numFmtId="173" formatCode="0.0000000%"/>
    <numFmt numFmtId="174" formatCode="0.00000000%"/>
    <numFmt numFmtId="175" formatCode="0.000000000%"/>
    <numFmt numFmtId="176" formatCode="_-* #,##0_-;\-* #,##0_-;_-* &quot;-&quot;??_-;_-@_-"/>
    <numFmt numFmtId="177" formatCode="#,##0_ ;\-#,##0\ "/>
    <numFmt numFmtId="178" formatCode="_(* #,##0_);_(* \(#,##0\);_(* &quot;-&quot;??_);_(@_)"/>
    <numFmt numFmtId="179" formatCode="&quot;£&quot;#,##0.00"/>
    <numFmt numFmtId="180" formatCode="#,##0.0"/>
  </numFmts>
  <fonts count="80"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scheme val="minor"/>
    </font>
    <font>
      <b/>
      <sz val="11"/>
      <color indexed="8"/>
      <name val="Calibri"/>
      <family val="2"/>
      <scheme val="minor"/>
    </font>
    <font>
      <sz val="10"/>
      <name val="arial"/>
      <family val="2"/>
    </font>
    <font>
      <b/>
      <sz val="10"/>
      <name val="Arial"/>
      <family val="2"/>
    </font>
    <font>
      <b/>
      <sz val="11"/>
      <name val="Calibri"/>
      <family val="2"/>
      <scheme val="minor"/>
    </font>
    <font>
      <u/>
      <sz val="11"/>
      <color theme="10"/>
      <name val="Calibri"/>
      <family val="2"/>
      <scheme val="minor"/>
    </font>
    <font>
      <b/>
      <sz val="10"/>
      <color theme="1"/>
      <name val="Arial"/>
      <family val="2"/>
    </font>
    <font>
      <sz val="10"/>
      <color indexed="8"/>
      <name val="Arial"/>
      <family val="2"/>
    </font>
    <font>
      <sz val="10"/>
      <color theme="1"/>
      <name val="Arial"/>
      <family val="2"/>
    </font>
    <font>
      <b/>
      <sz val="10"/>
      <color rgb="FF000000"/>
      <name val="Arial"/>
      <family val="2"/>
    </font>
    <font>
      <b/>
      <sz val="10"/>
      <color indexed="8"/>
      <name val="Arial"/>
      <family val="2"/>
    </font>
    <font>
      <sz val="11"/>
      <color rgb="FF000000"/>
      <name val="Calibri"/>
      <family val="2"/>
    </font>
    <font>
      <sz val="12"/>
      <color theme="1"/>
      <name val="Calibri"/>
      <family val="2"/>
      <scheme val="minor"/>
    </font>
    <font>
      <sz val="11"/>
      <color theme="1"/>
      <name val="Arial"/>
      <family val="2"/>
    </font>
    <font>
      <b/>
      <sz val="14"/>
      <name val="Arial"/>
      <family val="2"/>
    </font>
    <font>
      <sz val="10"/>
      <color rgb="FF000000"/>
      <name val="Arial"/>
      <family val="2"/>
    </font>
    <font>
      <sz val="18"/>
      <color theme="3"/>
      <name val="Cambria"/>
      <family val="2"/>
      <scheme val="major"/>
    </font>
    <font>
      <u/>
      <sz val="10"/>
      <color rgb="FF0000FF"/>
      <name val="Arial"/>
      <family val="2"/>
    </font>
    <font>
      <sz val="12"/>
      <color theme="1"/>
      <name val="arial"/>
      <family val="2"/>
    </font>
    <font>
      <u/>
      <sz val="10"/>
      <color theme="10"/>
      <name val="Arial"/>
      <family val="2"/>
    </font>
    <font>
      <sz val="11"/>
      <color rgb="FF9C5700"/>
      <name val="Calibri"/>
      <family val="2"/>
      <scheme val="minor"/>
    </font>
    <font>
      <sz val="12"/>
      <color indexed="8"/>
      <name val="Arial"/>
      <family val="2"/>
    </font>
    <font>
      <sz val="10"/>
      <name val="Times New Roman"/>
      <family val="1"/>
    </font>
    <font>
      <b/>
      <sz val="11"/>
      <name val="Arial"/>
      <family val="2"/>
    </font>
    <font>
      <u/>
      <sz val="10"/>
      <color indexed="12"/>
      <name val="MS Sans Serif"/>
      <family val="2"/>
    </font>
    <font>
      <u/>
      <sz val="10"/>
      <color indexed="12"/>
      <name val="Arial"/>
      <family val="2"/>
    </font>
    <font>
      <sz val="10"/>
      <name val="MS Sans Serif"/>
      <family val="2"/>
    </font>
    <font>
      <u/>
      <sz val="11"/>
      <color theme="10"/>
      <name val="Arial"/>
      <family val="2"/>
    </font>
    <font>
      <sz val="11"/>
      <name val="Calibri"/>
      <family val="2"/>
      <scheme val="minor"/>
    </font>
    <font>
      <sz val="10"/>
      <color rgb="FFFF0000"/>
      <name val="Arial"/>
      <family val="2"/>
    </font>
    <font>
      <sz val="11"/>
      <name val="Arial"/>
      <family val="2"/>
    </font>
    <font>
      <b/>
      <sz val="11"/>
      <color rgb="FFFF0000"/>
      <name val="Calibri"/>
      <family val="2"/>
      <scheme val="minor"/>
    </font>
    <font>
      <sz val="10"/>
      <color theme="0"/>
      <name val="Ebrima"/>
      <family val="2"/>
    </font>
    <font>
      <sz val="10"/>
      <color rgb="FF9C0006"/>
      <name val="Ebrima"/>
      <family val="2"/>
    </font>
    <font>
      <b/>
      <sz val="10"/>
      <color rgb="FFFA7D00"/>
      <name val="Ebrima"/>
      <family val="2"/>
    </font>
    <font>
      <b/>
      <sz val="10"/>
      <color theme="0"/>
      <name val="Ebrima"/>
      <family val="2"/>
    </font>
    <font>
      <i/>
      <sz val="10"/>
      <color rgb="FF7F7F7F"/>
      <name val="Ebrima"/>
      <family val="2"/>
    </font>
    <font>
      <sz val="10"/>
      <color rgb="FF006100"/>
      <name val="Ebrima"/>
      <family val="2"/>
    </font>
    <font>
      <b/>
      <sz val="15"/>
      <color theme="3"/>
      <name val="Ebrima"/>
      <family val="2"/>
    </font>
    <font>
      <b/>
      <sz val="13"/>
      <color theme="3"/>
      <name val="Ebrima"/>
      <family val="2"/>
    </font>
    <font>
      <b/>
      <sz val="11"/>
      <color theme="3"/>
      <name val="Ebrima"/>
      <family val="2"/>
    </font>
    <font>
      <sz val="10"/>
      <color rgb="FF3F3F76"/>
      <name val="Ebrima"/>
      <family val="2"/>
    </font>
    <font>
      <sz val="10"/>
      <color rgb="FFFA7D00"/>
      <name val="Ebrima"/>
      <family val="2"/>
    </font>
    <font>
      <b/>
      <sz val="10"/>
      <color rgb="FF3F3F3F"/>
      <name val="Ebrima"/>
      <family val="2"/>
    </font>
    <font>
      <b/>
      <sz val="10"/>
      <color theme="1"/>
      <name val="Ebrima"/>
      <family val="2"/>
    </font>
    <font>
      <sz val="10"/>
      <color rgb="FFFF0000"/>
      <name val="Ebrima"/>
      <family val="2"/>
    </font>
    <font>
      <sz val="10"/>
      <color theme="1"/>
      <name val="Ebrima"/>
      <family val="2"/>
    </font>
    <font>
      <sz val="10"/>
      <name val="Arial"/>
    </font>
    <font>
      <sz val="11"/>
      <color theme="0"/>
      <name val="Arial"/>
      <family val="2"/>
    </font>
    <font>
      <b/>
      <sz val="11"/>
      <color theme="0"/>
      <name val="Arial"/>
      <family val="2"/>
    </font>
    <font>
      <u/>
      <sz val="11"/>
      <color theme="0"/>
      <name val="Arial"/>
      <family val="2"/>
    </font>
    <font>
      <u/>
      <sz val="11"/>
      <color theme="0"/>
      <name val="Calibri"/>
      <family val="2"/>
      <scheme val="minor"/>
    </font>
    <font>
      <sz val="10"/>
      <color theme="0"/>
      <name val="arial"/>
      <family val="2"/>
    </font>
    <font>
      <b/>
      <sz val="10"/>
      <color theme="0"/>
      <name val="arial"/>
      <family val="2"/>
    </font>
    <font>
      <b/>
      <sz val="12"/>
      <name val="Arial"/>
      <family val="2"/>
    </font>
    <font>
      <sz val="11"/>
      <name val="Calibri"/>
      <family val="2"/>
    </font>
    <font>
      <b/>
      <sz val="10"/>
      <color theme="5" tint="-0.249977111117893"/>
      <name val="arial"/>
      <family val="2"/>
    </font>
    <font>
      <b/>
      <sz val="10"/>
      <color theme="3" tint="-0.499984740745262"/>
      <name val="arial"/>
      <family val="2"/>
    </font>
    <font>
      <b/>
      <sz val="11"/>
      <color rgb="FF000000"/>
      <name val="Calibri"/>
      <family val="2"/>
      <scheme val="minor"/>
    </font>
    <font>
      <sz val="11"/>
      <color rgb="FF000000"/>
      <name val="Calibri"/>
      <family val="2"/>
      <scheme val="minor"/>
    </font>
    <font>
      <b/>
      <sz val="9"/>
      <name val="Arial"/>
      <family val="2"/>
    </font>
    <font>
      <u/>
      <sz val="11"/>
      <name val="Calibri"/>
      <family val="2"/>
      <scheme val="minor"/>
    </font>
    <font>
      <b/>
      <u/>
      <sz val="11"/>
      <color theme="0"/>
      <name val="Trebuchet MS"/>
      <family val="2"/>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indexed="44"/>
        <bgColor indexed="64"/>
      </patternFill>
    </fill>
    <fill>
      <patternFill patternType="solid">
        <fgColor indexed="43"/>
        <bgColor indexed="64"/>
      </patternFill>
    </fill>
    <fill>
      <patternFill patternType="solid">
        <fgColor indexed="20"/>
        <bgColor indexed="64"/>
      </patternFill>
    </fill>
    <fill>
      <patternFill patternType="solid">
        <fgColor indexed="22"/>
        <bgColor indexed="64"/>
      </patternFill>
    </fill>
    <fill>
      <patternFill patternType="solid">
        <fgColor theme="5" tint="0.79998168889431442"/>
        <bgColor indexed="64"/>
      </patternFill>
    </fill>
    <fill>
      <patternFill patternType="solid">
        <fgColor theme="2"/>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3"/>
        <bgColor indexed="64"/>
      </patternFill>
    </fill>
    <fill>
      <patternFill patternType="solid">
        <fgColor theme="5"/>
        <bgColor indexed="64"/>
      </patternFill>
    </fill>
    <fill>
      <patternFill patternType="solid">
        <fgColor rgb="FFDCE6F1"/>
        <bgColor indexed="64"/>
      </patternFill>
    </fill>
    <fill>
      <patternFill patternType="solid">
        <fgColor theme="0" tint="-0.14999847407452621"/>
        <bgColor indexed="64"/>
      </patternFill>
    </fill>
    <fill>
      <patternFill patternType="solid">
        <fgColor rgb="FFF1F1F1"/>
        <bgColor indexed="64"/>
      </patternFill>
    </fill>
    <fill>
      <patternFill patternType="solid">
        <fgColor theme="4" tint="0.79998168889431442"/>
        <bgColor indexed="64"/>
      </patternFill>
    </fill>
    <fill>
      <patternFill patternType="solid">
        <fgColor rgb="FF150E38"/>
        <bgColor indexed="64"/>
      </patternFill>
    </fill>
    <fill>
      <patternFill patternType="solid">
        <fgColor rgb="FF8FA5C9"/>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ck">
        <color theme="8" tint="-0.24994659260841701"/>
      </right>
      <top/>
      <bottom style="thick">
        <color theme="8" tint="-0.24994659260841701"/>
      </bottom>
      <diagonal/>
    </border>
    <border>
      <left style="thick">
        <color theme="8" tint="-0.24994659260841701"/>
      </left>
      <right/>
      <top/>
      <bottom style="thick">
        <color theme="8" tint="-0.24994659260841701"/>
      </bottom>
      <diagonal/>
    </border>
    <border>
      <left/>
      <right style="thick">
        <color theme="8" tint="-0.24994659260841701"/>
      </right>
      <top/>
      <bottom/>
      <diagonal/>
    </border>
    <border>
      <left style="thick">
        <color theme="8" tint="-0.24994659260841701"/>
      </left>
      <right/>
      <top/>
      <bottom/>
      <diagonal/>
    </border>
    <border>
      <left/>
      <right style="thick">
        <color theme="8" tint="-0.24994659260841701"/>
      </right>
      <top style="thick">
        <color theme="8" tint="-0.24994659260841701"/>
      </top>
      <bottom/>
      <diagonal/>
    </border>
    <border>
      <left style="thick">
        <color theme="8" tint="-0.24994659260841701"/>
      </left>
      <right/>
      <top style="thick">
        <color theme="8" tint="-0.24994659260841701"/>
      </top>
      <bottom/>
      <diagonal/>
    </border>
    <border>
      <left style="thin">
        <color theme="0"/>
      </left>
      <right style="thin">
        <color theme="0"/>
      </right>
      <top style="thin">
        <color theme="0"/>
      </top>
      <bottom/>
      <diagonal/>
    </border>
    <border>
      <left/>
      <right/>
      <top/>
      <bottom style="thick">
        <color theme="8" tint="-0.24994659260841701"/>
      </bottom>
      <diagonal/>
    </border>
    <border>
      <left/>
      <right/>
      <top style="thick">
        <color theme="8" tint="-0.24994659260841701"/>
      </top>
      <bottom/>
      <diagonal/>
    </border>
    <border>
      <left style="thin">
        <color theme="8" tint="-0.249977111117893"/>
      </left>
      <right style="thin">
        <color theme="8" tint="-0.249977111117893"/>
      </right>
      <top style="thin">
        <color theme="8" tint="-0.249977111117893"/>
      </top>
      <bottom style="thin">
        <color theme="8" tint="-0.249977111117893"/>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indexed="64"/>
      </left>
      <right style="thin">
        <color theme="8" tint="-0.249977111117893"/>
      </right>
      <top style="thin">
        <color indexed="64"/>
      </top>
      <bottom style="thin">
        <color indexed="64"/>
      </bottom>
      <diagonal/>
    </border>
    <border>
      <left/>
      <right style="thin">
        <color indexed="64"/>
      </right>
      <top/>
      <bottom style="thin">
        <color indexed="64"/>
      </bottom>
      <diagonal/>
    </border>
    <border>
      <left style="thin">
        <color indexed="64"/>
      </left>
      <right style="thin">
        <color theme="8" tint="-0.249977111117893"/>
      </right>
      <top/>
      <bottom style="thin">
        <color indexed="64"/>
      </bottom>
      <diagonal/>
    </border>
    <border>
      <left style="thin">
        <color theme="0"/>
      </left>
      <right style="thin">
        <color theme="8" tint="-0.249977111117893"/>
      </right>
      <top style="thin">
        <color theme="0"/>
      </top>
      <bottom style="thin">
        <color theme="0"/>
      </bottom>
      <diagonal/>
    </border>
    <border>
      <left/>
      <right style="thin">
        <color theme="8" tint="-0.249977111117893"/>
      </right>
      <top style="thin">
        <color theme="0"/>
      </top>
      <bottom style="thin">
        <color theme="0"/>
      </bottom>
      <diagonal/>
    </border>
    <border>
      <left/>
      <right style="medium">
        <color theme="8" tint="-0.249977111117893"/>
      </right>
      <top/>
      <bottom style="medium">
        <color theme="8" tint="-0.249977111117893"/>
      </bottom>
      <diagonal/>
    </border>
    <border>
      <left/>
      <right/>
      <top/>
      <bottom style="medium">
        <color theme="8" tint="-0.249977111117893"/>
      </bottom>
      <diagonal/>
    </border>
    <border>
      <left style="medium">
        <color theme="8" tint="-0.249977111117893"/>
      </left>
      <right/>
      <top/>
      <bottom style="medium">
        <color theme="8" tint="-0.249977111117893"/>
      </bottom>
      <diagonal/>
    </border>
    <border>
      <left/>
      <right style="medium">
        <color theme="8" tint="-0.249977111117893"/>
      </right>
      <top/>
      <bottom/>
      <diagonal/>
    </border>
    <border>
      <left style="medium">
        <color theme="8" tint="-0.249977111117893"/>
      </left>
      <right/>
      <top/>
      <bottom/>
      <diagonal/>
    </border>
    <border>
      <left/>
      <right style="medium">
        <color theme="8" tint="-0.249977111117893"/>
      </right>
      <top style="medium">
        <color theme="8" tint="-0.249977111117893"/>
      </top>
      <bottom/>
      <diagonal/>
    </border>
    <border>
      <left/>
      <right/>
      <top style="medium">
        <color theme="8" tint="-0.249977111117893"/>
      </top>
      <bottom/>
      <diagonal/>
    </border>
    <border>
      <left style="medium">
        <color theme="8" tint="-0.249977111117893"/>
      </left>
      <right/>
      <top style="medium">
        <color theme="8" tint="-0.249977111117893"/>
      </top>
      <bottom/>
      <diagonal/>
    </border>
    <border>
      <left/>
      <right/>
      <top style="medium">
        <color rgb="FF95B3D7"/>
      </top>
      <bottom style="medium">
        <color rgb="FF95B3D7"/>
      </bottom>
      <diagonal/>
    </border>
    <border>
      <left/>
      <right style="thin">
        <color indexed="64"/>
      </right>
      <top style="thin">
        <color indexed="64"/>
      </top>
      <bottom/>
      <diagonal/>
    </border>
    <border>
      <left style="thin">
        <color indexed="64"/>
      </left>
      <right/>
      <top/>
      <bottom/>
      <diagonal/>
    </border>
    <border>
      <left/>
      <right/>
      <top style="thin">
        <color auto="1"/>
      </top>
      <bottom/>
      <diagonal/>
    </border>
    <border>
      <left/>
      <right/>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rgb="FF95B3D7"/>
      </bottom>
      <diagonal/>
    </border>
    <border>
      <left/>
      <right/>
      <top style="thin">
        <color indexed="64"/>
      </top>
      <bottom style="medium">
        <color rgb="FF95B3D7"/>
      </bottom>
      <diagonal/>
    </border>
    <border>
      <left/>
      <right style="thin">
        <color indexed="64"/>
      </right>
      <top style="thin">
        <color indexed="64"/>
      </top>
      <bottom style="medium">
        <color rgb="FF95B3D7"/>
      </bottom>
      <diagonal/>
    </border>
    <border>
      <left/>
      <right style="thin">
        <color indexed="64"/>
      </right>
      <top/>
      <bottom/>
      <diagonal/>
    </border>
    <border>
      <left style="thin">
        <color indexed="64"/>
      </left>
      <right/>
      <top style="medium">
        <color rgb="FF95B3D7"/>
      </top>
      <bottom style="medium">
        <color rgb="FF95B3D7"/>
      </bottom>
      <diagonal/>
    </border>
    <border>
      <left/>
      <right style="thin">
        <color indexed="64"/>
      </right>
      <top style="medium">
        <color rgb="FF95B3D7"/>
      </top>
      <bottom style="medium">
        <color rgb="FF95B3D7"/>
      </bottom>
      <diagonal/>
    </border>
    <border>
      <left style="thin">
        <color indexed="64"/>
      </left>
      <right/>
      <top/>
      <bottom style="thin">
        <color indexed="64"/>
      </bottom>
      <diagonal/>
    </border>
    <border>
      <left style="thin">
        <color indexed="64"/>
      </left>
      <right/>
      <top style="medium">
        <color rgb="FF95B3D7"/>
      </top>
      <bottom style="thin">
        <color indexed="64"/>
      </bottom>
      <diagonal/>
    </border>
    <border>
      <left/>
      <right/>
      <top style="medium">
        <color rgb="FF95B3D7"/>
      </top>
      <bottom style="thin">
        <color indexed="64"/>
      </bottom>
      <diagonal/>
    </border>
    <border>
      <left/>
      <right style="thin">
        <color indexed="64"/>
      </right>
      <top style="medium">
        <color rgb="FF95B3D7"/>
      </top>
      <bottom style="thin">
        <color indexed="64"/>
      </bottom>
      <diagonal/>
    </border>
    <border>
      <left style="thin">
        <color indexed="64"/>
      </left>
      <right/>
      <top style="thin">
        <color indexed="64"/>
      </top>
      <bottom/>
      <diagonal/>
    </border>
  </borders>
  <cellStyleXfs count="349">
    <xf numFmtId="0" fontId="0" fillId="0" borderId="0"/>
    <xf numFmtId="9" fontId="1" fillId="0" borderId="0" applyFon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0" borderId="0"/>
    <xf numFmtId="0" fontId="22" fillId="0" borderId="0" applyNumberFormat="0" applyFill="0" applyBorder="0" applyAlignment="0" applyProtection="0"/>
    <xf numFmtId="43" fontId="1" fillId="0" borderId="0" applyFont="0" applyFill="0" applyBorder="0" applyAlignment="0" applyProtection="0"/>
    <xf numFmtId="0" fontId="19" fillId="0" borderId="0"/>
    <xf numFmtId="0" fontId="31" fillId="0" borderId="0">
      <protection locked="0"/>
    </xf>
    <xf numFmtId="0" fontId="19" fillId="0" borderId="0">
      <protection locked="0"/>
    </xf>
    <xf numFmtId="0" fontId="19" fillId="37" borderId="13">
      <alignment horizontal="center" vertical="center"/>
      <protection locked="0"/>
    </xf>
    <xf numFmtId="0" fontId="19" fillId="38" borderId="0">
      <protection locked="0"/>
    </xf>
    <xf numFmtId="0" fontId="19" fillId="0" borderId="0">
      <protection locked="0"/>
    </xf>
    <xf numFmtId="0" fontId="19" fillId="39" borderId="0">
      <protection locked="0"/>
    </xf>
    <xf numFmtId="0" fontId="20" fillId="37" borderId="0">
      <alignment vertical="center"/>
      <protection locked="0"/>
    </xf>
    <xf numFmtId="0" fontId="20" fillId="0" borderId="0">
      <protection locked="0"/>
    </xf>
    <xf numFmtId="0" fontId="19" fillId="37" borderId="11">
      <alignment vertical="center"/>
      <protection locked="0"/>
    </xf>
    <xf numFmtId="0" fontId="19" fillId="38" borderId="0">
      <protection locked="0"/>
    </xf>
    <xf numFmtId="0" fontId="28" fillId="0" borderId="0"/>
    <xf numFmtId="0" fontId="32" fillId="0" borderId="0" applyNumberFormat="0" applyBorder="0" applyProtection="0"/>
    <xf numFmtId="0" fontId="1" fillId="0" borderId="0"/>
    <xf numFmtId="44"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33" fillId="0" borderId="0" applyNumberForma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7" fillId="4" borderId="0" applyNumberFormat="0" applyBorder="0" applyAlignment="0" applyProtection="0"/>
    <xf numFmtId="0" fontId="16" fillId="12"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17"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44"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2" fillId="0" borderId="0" applyNumberFormat="0" applyBorder="0" applyProtection="0"/>
    <xf numFmtId="0" fontId="34" fillId="0" borderId="0" applyNumberFormat="0" applyFill="0" applyBorder="0" applyAlignment="0" applyProtection="0"/>
    <xf numFmtId="0" fontId="34" fillId="0" borderId="0" applyNumberFormat="0" applyFill="0" applyBorder="0" applyAlignment="0" applyProtection="0"/>
    <xf numFmtId="0" fontId="32" fillId="0" borderId="0" applyNumberFormat="0" applyBorder="0" applyProtection="0"/>
    <xf numFmtId="0" fontId="32" fillId="0" borderId="0" applyNumberFormat="0" applyBorder="0" applyProtection="0"/>
    <xf numFmtId="43" fontId="1" fillId="0" borderId="0" applyFont="0" applyFill="0" applyBorder="0" applyAlignment="0" applyProtection="0"/>
    <xf numFmtId="0" fontId="19" fillId="0" borderId="0"/>
    <xf numFmtId="0" fontId="19" fillId="0" borderId="0">
      <protection locked="0"/>
    </xf>
    <xf numFmtId="0" fontId="1" fillId="0" borderId="0"/>
    <xf numFmtId="44" fontId="17" fillId="0" borderId="0" applyFont="0" applyFill="0" applyBorder="0" applyAlignment="0" applyProtection="0"/>
    <xf numFmtId="43" fontId="17" fillId="0" borderId="0" applyFont="0" applyFill="0" applyBorder="0" applyAlignment="0" applyProtection="0"/>
    <xf numFmtId="0" fontId="1" fillId="0" borderId="0"/>
    <xf numFmtId="0" fontId="25" fillId="0" borderId="0">
      <alignment horizontal="left"/>
    </xf>
    <xf numFmtId="0" fontId="35" fillId="0" borderId="0">
      <alignment horizontal="left"/>
    </xf>
    <xf numFmtId="0" fontId="23" fillId="0" borderId="0">
      <alignment horizontal="left"/>
    </xf>
    <xf numFmtId="0" fontId="25" fillId="0" borderId="0">
      <alignment horizontal="right"/>
    </xf>
    <xf numFmtId="0" fontId="23" fillId="40" borderId="10">
      <alignment horizontal="center"/>
    </xf>
    <xf numFmtId="0" fontId="23" fillId="40" borderId="10">
      <alignment horizontal="right"/>
    </xf>
    <xf numFmtId="0" fontId="25" fillId="0" borderId="0">
      <alignment horizontal="right"/>
    </xf>
    <xf numFmtId="0" fontId="36" fillId="0" borderId="0" applyNumberFormat="0" applyFill="0" applyBorder="0" applyAlignment="0" applyProtection="0">
      <alignment horizontal="right"/>
    </xf>
    <xf numFmtId="10" fontId="25" fillId="0" borderId="0">
      <alignment horizontal="right"/>
    </xf>
    <xf numFmtId="0" fontId="37" fillId="4"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5" fillId="0" borderId="0">
      <alignment horizontal="right"/>
    </xf>
    <xf numFmtId="9" fontId="25" fillId="0" borderId="0">
      <alignment horizontal="right"/>
    </xf>
    <xf numFmtId="168" fontId="25" fillId="0" borderId="0">
      <alignment horizontal="right"/>
    </xf>
    <xf numFmtId="10" fontId="25" fillId="0" borderId="0">
      <alignment horizontal="right"/>
    </xf>
    <xf numFmtId="169" fontId="25" fillId="0" borderId="0">
      <alignment horizontal="right"/>
    </xf>
    <xf numFmtId="170" fontId="25" fillId="0" borderId="0">
      <alignment horizontal="right"/>
    </xf>
    <xf numFmtId="171" fontId="25" fillId="0" borderId="0">
      <alignment horizontal="right"/>
    </xf>
    <xf numFmtId="172" fontId="25" fillId="0" borderId="0">
      <alignment horizontal="right"/>
    </xf>
    <xf numFmtId="173" fontId="25" fillId="0" borderId="0">
      <alignment horizontal="right"/>
    </xf>
    <xf numFmtId="174" fontId="25" fillId="0" borderId="0">
      <alignment horizontal="right"/>
    </xf>
    <xf numFmtId="175" fontId="25" fillId="0" borderId="0">
      <alignment horizontal="right"/>
    </xf>
    <xf numFmtId="43" fontId="1" fillId="0" borderId="0" applyFont="0" applyFill="0" applyBorder="0" applyAlignment="0" applyProtection="0"/>
    <xf numFmtId="0" fontId="23" fillId="0" borderId="0">
      <alignment horizontal="right"/>
    </xf>
    <xf numFmtId="0" fontId="25" fillId="0" borderId="0">
      <alignment horizontal="right"/>
    </xf>
    <xf numFmtId="9" fontId="25" fillId="0" borderId="0">
      <alignment horizontal="right"/>
    </xf>
    <xf numFmtId="168" fontId="25" fillId="0" borderId="0">
      <alignment horizontal="right"/>
    </xf>
    <xf numFmtId="169" fontId="25" fillId="0" borderId="0">
      <alignment horizontal="right"/>
    </xf>
    <xf numFmtId="170" fontId="25" fillId="0" borderId="0">
      <alignment horizontal="right"/>
    </xf>
    <xf numFmtId="171" fontId="25" fillId="0" borderId="0">
      <alignment horizontal="right"/>
    </xf>
    <xf numFmtId="172" fontId="25" fillId="0" borderId="0">
      <alignment horizontal="right"/>
    </xf>
    <xf numFmtId="173" fontId="25" fillId="0" borderId="0">
      <alignment horizontal="right"/>
    </xf>
    <xf numFmtId="174" fontId="25" fillId="0" borderId="0">
      <alignment horizontal="right"/>
    </xf>
    <xf numFmtId="175" fontId="25" fillId="0" borderId="0">
      <alignment horizontal="right"/>
    </xf>
    <xf numFmtId="0" fontId="25" fillId="0" borderId="0">
      <alignment horizontal="left"/>
    </xf>
    <xf numFmtId="0" fontId="25" fillId="0" borderId="0">
      <alignment horizontal="right"/>
    </xf>
    <xf numFmtId="0" fontId="1" fillId="0" borderId="0"/>
    <xf numFmtId="9" fontId="1" fillId="0" borderId="0" applyFont="0" applyFill="0" applyBorder="0" applyAlignment="0" applyProtection="0"/>
    <xf numFmtId="9" fontId="25" fillId="0" borderId="0" applyFont="0" applyFill="0" applyBorder="0" applyAlignment="0" applyProtection="0"/>
    <xf numFmtId="43" fontId="1"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0" fontId="38" fillId="0" borderId="0"/>
    <xf numFmtId="0" fontId="19" fillId="0" borderId="0">
      <protection locked="0"/>
    </xf>
    <xf numFmtId="43" fontId="1" fillId="0" borderId="0" applyFont="0" applyFill="0" applyBorder="0" applyAlignment="0" applyProtection="0"/>
    <xf numFmtId="0" fontId="19" fillId="0" borderId="0"/>
    <xf numFmtId="43" fontId="19" fillId="0" borderId="0" applyFont="0" applyFill="0" applyBorder="0" applyAlignment="0" applyProtection="0"/>
    <xf numFmtId="0" fontId="19" fillId="0" borderId="0"/>
    <xf numFmtId="0" fontId="25" fillId="0" borderId="0"/>
    <xf numFmtId="0" fontId="39" fillId="0" borderId="0"/>
    <xf numFmtId="0" fontId="39" fillId="0" borderId="0"/>
    <xf numFmtId="0" fontId="25" fillId="0" borderId="0"/>
    <xf numFmtId="0" fontId="25" fillId="0" borderId="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19" fillId="0" borderId="0"/>
    <xf numFmtId="0" fontId="25" fillId="0" borderId="0"/>
    <xf numFmtId="43" fontId="19" fillId="0" borderId="0" applyFont="0" applyFill="0" applyBorder="0" applyAlignment="0" applyProtection="0"/>
    <xf numFmtId="0" fontId="29" fillId="0" borderId="0"/>
    <xf numFmtId="43" fontId="1" fillId="0" borderId="0" applyFon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1" fillId="0" borderId="0" applyNumberFormat="0" applyFill="0" applyBorder="0" applyAlignment="0" applyProtection="0"/>
    <xf numFmtId="0" fontId="43" fillId="0" borderId="0"/>
    <xf numFmtId="0" fontId="19" fillId="0" borderId="0"/>
    <xf numFmtId="0" fontId="43" fillId="0" borderId="0"/>
    <xf numFmtId="0" fontId="49" fillId="9" borderId="0" applyNumberFormat="0" applyBorder="0" applyAlignment="0" applyProtection="0"/>
    <xf numFmtId="0" fontId="49" fillId="13" borderId="0" applyNumberFormat="0" applyBorder="0" applyAlignment="0" applyProtection="0"/>
    <xf numFmtId="0" fontId="49" fillId="17" borderId="0" applyNumberFormat="0" applyBorder="0" applyAlignment="0" applyProtection="0"/>
    <xf numFmtId="0" fontId="49" fillId="21" borderId="0" applyNumberFormat="0" applyBorder="0" applyAlignment="0" applyProtection="0"/>
    <xf numFmtId="0" fontId="49" fillId="25" borderId="0" applyNumberFormat="0" applyBorder="0" applyAlignment="0" applyProtection="0"/>
    <xf numFmtId="0" fontId="49" fillId="29" borderId="0" applyNumberFormat="0" applyBorder="0" applyAlignment="0" applyProtection="0"/>
    <xf numFmtId="0" fontId="50" fillId="3" borderId="0" applyNumberFormat="0" applyBorder="0" applyAlignment="0" applyProtection="0"/>
    <xf numFmtId="0" fontId="51" fillId="6" borderId="4" applyNumberFormat="0" applyAlignment="0" applyProtection="0"/>
    <xf numFmtId="0" fontId="52" fillId="7" borderId="7" applyNumberFormat="0" applyAlignment="0" applyProtection="0"/>
    <xf numFmtId="0" fontId="53" fillId="0" borderId="0" applyNumberFormat="0" applyFill="0" applyBorder="0" applyAlignment="0" applyProtection="0"/>
    <xf numFmtId="0" fontId="54" fillId="2" borderId="0" applyNumberFormat="0" applyBorder="0" applyAlignment="0" applyProtection="0"/>
    <xf numFmtId="0" fontId="55" fillId="0" borderId="1" applyNumberFormat="0" applyFill="0" applyAlignment="0" applyProtection="0"/>
    <xf numFmtId="0" fontId="56" fillId="0" borderId="2" applyNumberFormat="0" applyFill="0" applyAlignment="0" applyProtection="0"/>
    <xf numFmtId="0" fontId="57" fillId="0" borderId="3" applyNumberFormat="0" applyFill="0" applyAlignment="0" applyProtection="0"/>
    <xf numFmtId="0" fontId="57" fillId="0" borderId="0" applyNumberFormat="0" applyFill="0" applyBorder="0" applyAlignment="0" applyProtection="0"/>
    <xf numFmtId="0" fontId="58" fillId="5" borderId="4" applyNumberFormat="0" applyAlignment="0" applyProtection="0"/>
    <xf numFmtId="0" fontId="59" fillId="0" borderId="6" applyNumberFormat="0" applyFill="0" applyAlignment="0" applyProtection="0"/>
    <xf numFmtId="0" fontId="60" fillId="6" borderId="5" applyNumberFormat="0" applyAlignment="0" applyProtection="0"/>
    <xf numFmtId="0" fontId="61" fillId="0" borderId="9" applyNumberFormat="0" applyFill="0" applyAlignment="0" applyProtection="0"/>
    <xf numFmtId="0" fontId="62" fillId="0" borderId="0" applyNumberFormat="0" applyFill="0" applyBorder="0" applyAlignment="0" applyProtection="0"/>
    <xf numFmtId="0" fontId="63" fillId="0" borderId="0"/>
    <xf numFmtId="0" fontId="64" fillId="0" borderId="0"/>
    <xf numFmtId="0" fontId="19" fillId="0" borderId="0"/>
    <xf numFmtId="0" fontId="17" fillId="0" borderId="0"/>
    <xf numFmtId="43" fontId="1" fillId="0" borderId="0" applyFont="0" applyFill="0" applyBorder="0" applyAlignment="0" applyProtection="0"/>
    <xf numFmtId="0" fontId="72" fillId="0" borderId="0"/>
    <xf numFmtId="0" fontId="19" fillId="0" borderId="0"/>
  </cellStyleXfs>
  <cellXfs count="689">
    <xf numFmtId="0" fontId="0" fillId="0" borderId="0" xfId="0"/>
    <xf numFmtId="0" fontId="0" fillId="52" borderId="0" xfId="0" applyFill="1" applyProtection="1"/>
    <xf numFmtId="0" fontId="16" fillId="43" borderId="0" xfId="0" applyFont="1" applyFill="1" applyProtection="1"/>
    <xf numFmtId="0" fontId="0" fillId="53" borderId="0" xfId="0" applyFill="1" applyProtection="1"/>
    <xf numFmtId="0" fontId="0" fillId="34" borderId="0" xfId="0" applyFill="1" applyProtection="1"/>
    <xf numFmtId="0" fontId="25" fillId="34" borderId="0" xfId="0" applyFont="1" applyFill="1" applyProtection="1"/>
    <xf numFmtId="0" fontId="45" fillId="34" borderId="0" xfId="0" applyFont="1" applyFill="1" applyProtection="1"/>
    <xf numFmtId="0" fontId="0" fillId="43" borderId="0" xfId="0" applyFill="1" applyProtection="1"/>
    <xf numFmtId="0" fontId="65" fillId="43" borderId="0" xfId="0" applyFont="1" applyFill="1" applyProtection="1"/>
    <xf numFmtId="0" fontId="0" fillId="33" borderId="0" xfId="0" applyFill="1" applyProtection="1"/>
    <xf numFmtId="0" fontId="0" fillId="0" borderId="0" xfId="0" applyProtection="1"/>
    <xf numFmtId="0" fontId="20" fillId="34" borderId="10" xfId="0" applyFont="1" applyFill="1" applyBorder="1" applyAlignment="1" applyProtection="1">
      <alignment horizontal="center" vertical="center" wrapText="1"/>
    </xf>
    <xf numFmtId="0" fontId="20" fillId="33" borderId="0" xfId="0" applyFont="1" applyFill="1" applyBorder="1" applyAlignment="1" applyProtection="1">
      <alignment horizontal="center" vertical="center" wrapText="1"/>
    </xf>
    <xf numFmtId="0" fontId="20" fillId="33" borderId="0" xfId="0" applyFont="1" applyFill="1" applyBorder="1" applyAlignment="1" applyProtection="1">
      <alignment horizontal="left" vertical="center" wrapText="1"/>
    </xf>
    <xf numFmtId="0" fontId="20" fillId="34" borderId="10" xfId="0" applyFont="1" applyFill="1" applyBorder="1" applyAlignment="1" applyProtection="1">
      <alignment horizontal="center"/>
    </xf>
    <xf numFmtId="0" fontId="19" fillId="33" borderId="10" xfId="0" applyFont="1" applyFill="1" applyBorder="1" applyAlignment="1" applyProtection="1">
      <alignment horizontal="left"/>
    </xf>
    <xf numFmtId="3" fontId="19" fillId="33" borderId="10" xfId="0" applyNumberFormat="1" applyFont="1" applyFill="1" applyBorder="1" applyAlignment="1" applyProtection="1">
      <alignment horizontal="right"/>
    </xf>
    <xf numFmtId="9" fontId="19" fillId="33" borderId="10" xfId="1" applyFont="1" applyFill="1" applyBorder="1" applyAlignment="1" applyProtection="1">
      <alignment horizontal="right"/>
    </xf>
    <xf numFmtId="3" fontId="19" fillId="42" borderId="10" xfId="0" applyNumberFormat="1" applyFont="1" applyFill="1" applyBorder="1" applyAlignment="1" applyProtection="1">
      <alignment horizontal="right"/>
    </xf>
    <xf numFmtId="9" fontId="19" fillId="42" borderId="10" xfId="1" applyFont="1" applyFill="1" applyBorder="1" applyAlignment="1" applyProtection="1">
      <alignment horizontal="right"/>
    </xf>
    <xf numFmtId="0" fontId="0" fillId="0" borderId="0" xfId="0" applyAlignment="1" applyProtection="1">
      <alignment horizontal="center"/>
    </xf>
    <xf numFmtId="0" fontId="27" fillId="34" borderId="10" xfId="35" applyFont="1" applyFill="1" applyBorder="1" applyAlignment="1" applyProtection="1">
      <alignment horizontal="center"/>
    </xf>
    <xf numFmtId="0" fontId="46" fillId="33" borderId="10" xfId="0" applyFont="1" applyFill="1" applyBorder="1" applyAlignment="1" applyProtection="1">
      <alignment horizontal="left"/>
    </xf>
    <xf numFmtId="3" fontId="46" fillId="33" borderId="10" xfId="0" applyNumberFormat="1" applyFont="1" applyFill="1" applyBorder="1" applyAlignment="1" applyProtection="1">
      <alignment horizontal="right"/>
    </xf>
    <xf numFmtId="9" fontId="46" fillId="33" borderId="10" xfId="1" applyFont="1" applyFill="1" applyBorder="1" applyAlignment="1" applyProtection="1">
      <alignment horizontal="right"/>
    </xf>
    <xf numFmtId="3" fontId="46" fillId="42" borderId="10" xfId="0" applyNumberFormat="1" applyFont="1" applyFill="1" applyBorder="1" applyAlignment="1" applyProtection="1">
      <alignment horizontal="right"/>
    </xf>
    <xf numFmtId="9" fontId="46" fillId="42" borderId="10" xfId="1" applyFont="1" applyFill="1" applyBorder="1" applyAlignment="1" applyProtection="1">
      <alignment horizontal="right"/>
    </xf>
    <xf numFmtId="176" fontId="19" fillId="33" borderId="10" xfId="37" applyNumberFormat="1" applyFont="1" applyFill="1" applyBorder="1" applyAlignment="1" applyProtection="1">
      <alignment horizontal="right"/>
    </xf>
    <xf numFmtId="176" fontId="19" fillId="42" borderId="10" xfId="37" applyNumberFormat="1" applyFont="1" applyFill="1" applyBorder="1" applyAlignment="1" applyProtection="1">
      <alignment horizontal="right"/>
    </xf>
    <xf numFmtId="0" fontId="25" fillId="0" borderId="0" xfId="0" applyFont="1" applyProtection="1"/>
    <xf numFmtId="0" fontId="45" fillId="33" borderId="0" xfId="0" applyFont="1" applyFill="1" applyAlignment="1" applyProtection="1">
      <alignment vertical="center" wrapText="1"/>
    </xf>
    <xf numFmtId="0" fontId="45" fillId="33" borderId="0" xfId="0" applyFont="1" applyFill="1" applyBorder="1" applyAlignment="1" applyProtection="1">
      <alignment vertical="center" wrapText="1"/>
    </xf>
    <xf numFmtId="0" fontId="47" fillId="33" borderId="0" xfId="0" applyFont="1" applyFill="1" applyBorder="1" applyAlignment="1" applyProtection="1">
      <alignment vertical="center" wrapText="1"/>
    </xf>
    <xf numFmtId="168" fontId="19" fillId="33" borderId="10" xfId="1" applyNumberFormat="1" applyFont="1" applyFill="1" applyBorder="1" applyAlignment="1" applyProtection="1">
      <alignment horizontal="right"/>
    </xf>
    <xf numFmtId="168" fontId="19" fillId="42" borderId="10" xfId="1" applyNumberFormat="1" applyFont="1" applyFill="1" applyBorder="1" applyAlignment="1" applyProtection="1">
      <alignment horizontal="right"/>
    </xf>
    <xf numFmtId="0" fontId="45" fillId="33" borderId="0" xfId="0" applyFont="1" applyFill="1" applyAlignment="1" applyProtection="1">
      <alignment horizontal="right"/>
    </xf>
    <xf numFmtId="178" fontId="19" fillId="33" borderId="10" xfId="37" applyNumberFormat="1" applyFont="1" applyFill="1" applyBorder="1" applyAlignment="1" applyProtection="1">
      <alignment horizontal="right"/>
    </xf>
    <xf numFmtId="0" fontId="13" fillId="33" borderId="0" xfId="0" applyFont="1" applyFill="1" applyProtection="1"/>
    <xf numFmtId="168" fontId="46" fillId="33" borderId="10" xfId="1" applyNumberFormat="1" applyFont="1" applyFill="1" applyBorder="1" applyAlignment="1" applyProtection="1">
      <alignment horizontal="right"/>
    </xf>
    <xf numFmtId="168" fontId="46" fillId="42" borderId="10" xfId="1" applyNumberFormat="1" applyFont="1" applyFill="1" applyBorder="1" applyAlignment="1" applyProtection="1">
      <alignment horizontal="right"/>
    </xf>
    <xf numFmtId="0" fontId="13" fillId="33" borderId="0" xfId="0" applyFont="1" applyFill="1" applyAlignment="1" applyProtection="1">
      <alignment horizontal="right"/>
    </xf>
    <xf numFmtId="178" fontId="46" fillId="33" borderId="10" xfId="37" applyNumberFormat="1" applyFont="1" applyFill="1" applyBorder="1" applyAlignment="1" applyProtection="1">
      <alignment horizontal="right"/>
    </xf>
    <xf numFmtId="0" fontId="25" fillId="53" borderId="0" xfId="0" applyFont="1" applyFill="1" applyProtection="1"/>
    <xf numFmtId="0" fontId="0" fillId="34" borderId="0" xfId="0" applyNumberFormat="1" applyFill="1" applyAlignment="1" applyProtection="1"/>
    <xf numFmtId="0" fontId="0" fillId="34" borderId="0" xfId="0" applyNumberFormat="1" applyFill="1" applyProtection="1"/>
    <xf numFmtId="0" fontId="0" fillId="0" borderId="0" xfId="0" applyNumberFormat="1" applyProtection="1"/>
    <xf numFmtId="0" fontId="0" fillId="0" borderId="10" xfId="0" applyBorder="1" applyAlignment="1" applyProtection="1">
      <alignment horizontal="center"/>
    </xf>
    <xf numFmtId="3" fontId="0" fillId="0" borderId="10" xfId="0" applyNumberFormat="1" applyBorder="1" applyAlignment="1" applyProtection="1">
      <alignment horizontal="center"/>
    </xf>
    <xf numFmtId="0" fontId="0" fillId="0" borderId="85" xfId="0" applyBorder="1" applyProtection="1"/>
    <xf numFmtId="0" fontId="0" fillId="0" borderId="12" xfId="0" applyBorder="1" applyProtection="1"/>
    <xf numFmtId="0" fontId="0" fillId="0" borderId="47" xfId="0" applyBorder="1" applyProtection="1"/>
    <xf numFmtId="0" fontId="0" fillId="0" borderId="13" xfId="0" applyBorder="1" applyProtection="1"/>
    <xf numFmtId="0" fontId="0" fillId="0" borderId="81" xfId="0" applyBorder="1" applyProtection="1"/>
    <xf numFmtId="0" fontId="0" fillId="0" borderId="14" xfId="0" applyBorder="1" applyProtection="1"/>
    <xf numFmtId="0" fontId="0" fillId="0" borderId="10" xfId="0" applyBorder="1" applyProtection="1"/>
    <xf numFmtId="0" fontId="0" fillId="45" borderId="10" xfId="0" applyFill="1" applyBorder="1" applyProtection="1"/>
    <xf numFmtId="3" fontId="0" fillId="0" borderId="10" xfId="0" applyNumberFormat="1" applyBorder="1" applyProtection="1"/>
    <xf numFmtId="0" fontId="21" fillId="34" borderId="10" xfId="0" applyFont="1" applyFill="1" applyBorder="1" applyAlignment="1" applyProtection="1">
      <alignment vertical="center" wrapText="1"/>
    </xf>
    <xf numFmtId="0" fontId="20" fillId="34" borderId="14" xfId="250" applyFont="1" applyFill="1" applyBorder="1" applyAlignment="1" applyProtection="1">
      <alignment horizontal="center" vertical="center"/>
    </xf>
    <xf numFmtId="0" fontId="20" fillId="34" borderId="14" xfId="0" applyFont="1" applyFill="1" applyBorder="1" applyAlignment="1" applyProtection="1">
      <alignment horizontal="center" vertical="center" wrapText="1"/>
    </xf>
    <xf numFmtId="0" fontId="19" fillId="0" borderId="0" xfId="250" applyFont="1" applyProtection="1">
      <alignment horizontal="left"/>
    </xf>
    <xf numFmtId="176" fontId="46" fillId="33" borderId="10" xfId="37" applyNumberFormat="1" applyFont="1" applyFill="1" applyBorder="1" applyAlignment="1" applyProtection="1">
      <alignment horizontal="right"/>
    </xf>
    <xf numFmtId="177" fontId="19" fillId="42" borderId="10" xfId="37" applyNumberFormat="1" applyFont="1" applyFill="1" applyBorder="1" applyAlignment="1" applyProtection="1">
      <alignment horizontal="right"/>
    </xf>
    <xf numFmtId="177" fontId="19" fillId="33" borderId="10" xfId="37" applyNumberFormat="1" applyFont="1" applyFill="1" applyBorder="1" applyAlignment="1" applyProtection="1">
      <alignment horizontal="right"/>
    </xf>
    <xf numFmtId="0" fontId="23" fillId="34" borderId="10" xfId="0" applyFont="1" applyFill="1" applyBorder="1" applyAlignment="1" applyProtection="1">
      <alignment horizontal="center" vertical="center" wrapText="1"/>
    </xf>
    <xf numFmtId="0" fontId="23" fillId="33" borderId="0" xfId="0" applyFont="1" applyFill="1" applyBorder="1" applyAlignment="1" applyProtection="1">
      <alignment horizontal="center" vertical="center" wrapText="1"/>
    </xf>
    <xf numFmtId="0" fontId="23" fillId="33" borderId="0" xfId="0" applyFont="1" applyFill="1" applyBorder="1" applyAlignment="1" applyProtection="1">
      <alignment horizontal="left" vertical="center" wrapText="1"/>
    </xf>
    <xf numFmtId="0" fontId="23" fillId="34" borderId="10" xfId="0" applyFont="1" applyFill="1" applyBorder="1" applyAlignment="1" applyProtection="1">
      <alignment horizontal="center"/>
    </xf>
    <xf numFmtId="0" fontId="25" fillId="33" borderId="10" xfId="0" applyFont="1" applyFill="1" applyBorder="1" applyAlignment="1" applyProtection="1">
      <alignment horizontal="left"/>
    </xf>
    <xf numFmtId="3" fontId="25" fillId="33" borderId="10" xfId="0" applyNumberFormat="1" applyFont="1" applyFill="1" applyBorder="1" applyAlignment="1" applyProtection="1">
      <alignment horizontal="right"/>
    </xf>
    <xf numFmtId="9" fontId="25" fillId="33" borderId="10" xfId="1" applyFont="1" applyFill="1" applyBorder="1" applyAlignment="1" applyProtection="1">
      <alignment horizontal="right"/>
    </xf>
    <xf numFmtId="3" fontId="25" fillId="42" borderId="10" xfId="0" applyNumberFormat="1" applyFont="1" applyFill="1" applyBorder="1" applyAlignment="1" applyProtection="1">
      <alignment horizontal="right"/>
    </xf>
    <xf numFmtId="9" fontId="25" fillId="42" borderId="10" xfId="1" applyFont="1" applyFill="1" applyBorder="1" applyAlignment="1" applyProtection="1">
      <alignment horizontal="right"/>
    </xf>
    <xf numFmtId="176" fontId="25" fillId="33" borderId="10" xfId="37" applyNumberFormat="1" applyFont="1" applyFill="1" applyBorder="1" applyAlignment="1" applyProtection="1">
      <alignment horizontal="right"/>
    </xf>
    <xf numFmtId="176" fontId="25" fillId="42" borderId="10" xfId="37" applyNumberFormat="1" applyFont="1" applyFill="1" applyBorder="1" applyAlignment="1" applyProtection="1">
      <alignment horizontal="right"/>
    </xf>
    <xf numFmtId="0" fontId="23" fillId="34" borderId="10" xfId="0" applyFont="1" applyFill="1" applyBorder="1" applyAlignment="1" applyProtection="1">
      <alignment horizontal="right" wrapText="1"/>
    </xf>
    <xf numFmtId="0" fontId="15" fillId="35" borderId="10" xfId="0" applyFont="1" applyFill="1" applyBorder="1" applyProtection="1"/>
    <xf numFmtId="3" fontId="19" fillId="35" borderId="10" xfId="1" applyNumberFormat="1" applyFont="1" applyFill="1" applyBorder="1" applyAlignment="1" applyProtection="1">
      <alignment horizontal="right" vertical="top"/>
    </xf>
    <xf numFmtId="0" fontId="26" fillId="34" borderId="10" xfId="35" applyFont="1" applyFill="1" applyBorder="1" applyAlignment="1" applyProtection="1">
      <alignment horizontal="center" vertical="center"/>
    </xf>
    <xf numFmtId="0" fontId="26" fillId="33" borderId="0" xfId="35" applyFont="1" applyFill="1" applyAlignment="1" applyProtection="1">
      <alignment horizontal="center" vertical="center"/>
    </xf>
    <xf numFmtId="0" fontId="23" fillId="33" borderId="0" xfId="0" applyFont="1" applyFill="1" applyAlignment="1" applyProtection="1">
      <alignment wrapText="1"/>
    </xf>
    <xf numFmtId="0" fontId="23" fillId="33" borderId="0" xfId="0" applyFont="1" applyFill="1" applyAlignment="1" applyProtection="1">
      <alignment horizontal="right" wrapText="1"/>
    </xf>
    <xf numFmtId="0" fontId="19" fillId="33" borderId="10" xfId="35" applyFont="1" applyFill="1" applyBorder="1" applyAlignment="1" applyProtection="1">
      <alignment horizontal="left" vertical="top"/>
    </xf>
    <xf numFmtId="3" fontId="19" fillId="33" borderId="10" xfId="35" applyNumberFormat="1" applyFont="1" applyFill="1" applyBorder="1" applyAlignment="1" applyProtection="1">
      <alignment horizontal="right" vertical="top"/>
    </xf>
    <xf numFmtId="0" fontId="16" fillId="43" borderId="0" xfId="0" applyFont="1" applyFill="1" applyAlignment="1" applyProtection="1"/>
    <xf numFmtId="0" fontId="21" fillId="34" borderId="10" xfId="35" applyFont="1" applyFill="1" applyBorder="1" applyAlignment="1" applyProtection="1">
      <alignment vertical="center" wrapText="1"/>
    </xf>
    <xf numFmtId="9" fontId="19" fillId="33" borderId="10" xfId="1" applyFont="1" applyFill="1" applyBorder="1" applyAlignment="1" applyProtection="1">
      <alignment horizontal="right" vertical="top"/>
    </xf>
    <xf numFmtId="0" fontId="48" fillId="33" borderId="10" xfId="0" applyFont="1" applyFill="1" applyBorder="1" applyProtection="1"/>
    <xf numFmtId="9" fontId="46" fillId="33" borderId="10" xfId="1" applyFont="1" applyFill="1" applyBorder="1" applyAlignment="1" applyProtection="1">
      <alignment horizontal="right" vertical="top"/>
    </xf>
    <xf numFmtId="0" fontId="13" fillId="33" borderId="10" xfId="0" applyFont="1" applyFill="1" applyBorder="1" applyProtection="1"/>
    <xf numFmtId="0" fontId="27" fillId="33" borderId="0" xfId="35" applyFont="1" applyFill="1" applyBorder="1" applyProtection="1"/>
    <xf numFmtId="0" fontId="24" fillId="33" borderId="0" xfId="35" applyFont="1" applyFill="1" applyBorder="1" applyAlignment="1" applyProtection="1">
      <alignment vertical="center" wrapText="1"/>
    </xf>
    <xf numFmtId="0" fontId="24" fillId="33" borderId="0" xfId="35" applyFont="1" applyFill="1" applyBorder="1" applyProtection="1"/>
    <xf numFmtId="0" fontId="23" fillId="33" borderId="0" xfId="0" applyFont="1" applyFill="1" applyBorder="1" applyAlignment="1" applyProtection="1">
      <alignment horizontal="center" vertical="top" wrapText="1"/>
    </xf>
    <xf numFmtId="0" fontId="23" fillId="33" borderId="10" xfId="0" applyFont="1" applyFill="1" applyBorder="1" applyProtection="1"/>
    <xf numFmtId="0" fontId="0" fillId="0" borderId="0" xfId="0" applyAlignment="1" applyProtection="1">
      <alignment horizontal="center" vertical="center"/>
    </xf>
    <xf numFmtId="0" fontId="23" fillId="35" borderId="10" xfId="0" applyFont="1" applyFill="1" applyBorder="1" applyProtection="1"/>
    <xf numFmtId="9" fontId="19" fillId="35" borderId="10" xfId="1" applyNumberFormat="1" applyFont="1" applyFill="1" applyBorder="1" applyAlignment="1" applyProtection="1">
      <alignment horizontal="right" vertical="top"/>
    </xf>
    <xf numFmtId="9" fontId="19" fillId="33" borderId="10" xfId="1" applyNumberFormat="1" applyFont="1" applyFill="1" applyBorder="1" applyAlignment="1" applyProtection="1">
      <alignment horizontal="right" vertical="top"/>
    </xf>
    <xf numFmtId="0" fontId="45" fillId="45" borderId="12" xfId="0" applyNumberFormat="1" applyFont="1" applyFill="1" applyBorder="1" applyProtection="1"/>
    <xf numFmtId="0" fontId="45" fillId="45" borderId="48" xfId="0" applyNumberFormat="1" applyFont="1" applyFill="1" applyBorder="1" applyProtection="1"/>
    <xf numFmtId="0" fontId="45" fillId="45" borderId="46" xfId="0" applyNumberFormat="1" applyFont="1" applyFill="1" applyBorder="1" applyProtection="1"/>
    <xf numFmtId="0" fontId="16" fillId="43" borderId="13" xfId="0" applyNumberFormat="1" applyFont="1" applyFill="1" applyBorder="1" applyProtection="1"/>
    <xf numFmtId="9" fontId="16" fillId="43" borderId="0" xfId="0" applyNumberFormat="1" applyFont="1" applyFill="1" applyBorder="1" applyAlignment="1" applyProtection="1"/>
    <xf numFmtId="9" fontId="16" fillId="43" borderId="78" xfId="0" applyNumberFormat="1" applyFont="1" applyFill="1" applyBorder="1" applyAlignment="1" applyProtection="1"/>
    <xf numFmtId="0" fontId="0" fillId="0" borderId="13" xfId="0" applyNumberFormat="1" applyBorder="1" applyProtection="1"/>
    <xf numFmtId="9" fontId="0" fillId="0" borderId="0" xfId="0" applyNumberFormat="1" applyBorder="1" applyAlignment="1" applyProtection="1"/>
    <xf numFmtId="9" fontId="0" fillId="0" borderId="78" xfId="0" applyNumberFormat="1" applyBorder="1" applyAlignment="1" applyProtection="1"/>
    <xf numFmtId="0" fontId="0" fillId="0" borderId="14" xfId="0" applyNumberFormat="1" applyBorder="1" applyProtection="1"/>
    <xf numFmtId="9" fontId="0" fillId="0" borderId="49" xfId="0" applyNumberFormat="1" applyBorder="1" applyAlignment="1" applyProtection="1"/>
    <xf numFmtId="9" fontId="0" fillId="0" borderId="33" xfId="0" applyNumberFormat="1" applyBorder="1" applyAlignment="1" applyProtection="1"/>
    <xf numFmtId="0" fontId="23" fillId="34" borderId="10" xfId="0" applyFont="1" applyFill="1" applyBorder="1" applyAlignment="1" applyProtection="1">
      <alignment horizontal="center" vertical="top" wrapText="1"/>
    </xf>
    <xf numFmtId="0" fontId="20" fillId="33" borderId="0" xfId="35" applyFont="1" applyFill="1" applyAlignment="1" applyProtection="1">
      <alignment horizontal="left" vertical="top" wrapText="1"/>
    </xf>
    <xf numFmtId="0" fontId="23" fillId="33" borderId="0" xfId="0" applyFont="1" applyFill="1" applyAlignment="1" applyProtection="1">
      <alignment horizontal="left" vertical="top"/>
    </xf>
    <xf numFmtId="0" fontId="27" fillId="34" borderId="10" xfId="35" applyFont="1" applyFill="1" applyBorder="1" applyAlignment="1" applyProtection="1">
      <alignment horizontal="left" vertical="top"/>
    </xf>
    <xf numFmtId="0" fontId="27" fillId="34" borderId="10" xfId="35" applyFont="1" applyFill="1" applyBorder="1" applyAlignment="1" applyProtection="1"/>
    <xf numFmtId="0" fontId="25" fillId="0" borderId="10" xfId="0" applyFont="1" applyBorder="1" applyProtection="1"/>
    <xf numFmtId="9" fontId="25" fillId="33" borderId="10" xfId="1" applyFont="1" applyFill="1" applyBorder="1" applyAlignment="1" applyProtection="1">
      <alignment horizontal="right" vertical="top"/>
    </xf>
    <xf numFmtId="0" fontId="30" fillId="34" borderId="0" xfId="0" applyFont="1" applyFill="1" applyProtection="1"/>
    <xf numFmtId="0" fontId="36" fillId="0" borderId="0" xfId="36" applyFont="1" applyProtection="1"/>
    <xf numFmtId="0" fontId="25" fillId="45" borderId="10" xfId="0" applyFont="1" applyFill="1" applyBorder="1" applyProtection="1"/>
    <xf numFmtId="0" fontId="25" fillId="45" borderId="10" xfId="0" applyFont="1" applyFill="1" applyBorder="1" applyAlignment="1" applyProtection="1">
      <alignment wrapText="1"/>
    </xf>
    <xf numFmtId="176" fontId="25" fillId="0" borderId="10" xfId="346" applyNumberFormat="1" applyFont="1" applyBorder="1" applyProtection="1"/>
    <xf numFmtId="168" fontId="25" fillId="0" borderId="10" xfId="1" applyNumberFormat="1" applyFont="1" applyBorder="1" applyProtection="1"/>
    <xf numFmtId="0" fontId="20" fillId="34" borderId="10" xfId="35" applyFont="1" applyFill="1" applyBorder="1" applyAlignment="1" applyProtection="1">
      <alignment horizontal="left" vertical="center"/>
    </xf>
    <xf numFmtId="0" fontId="20" fillId="34" borderId="10" xfId="0" applyFont="1" applyFill="1" applyBorder="1" applyAlignment="1" applyProtection="1">
      <alignment vertical="center" wrapText="1"/>
    </xf>
    <xf numFmtId="0" fontId="20" fillId="34" borderId="10" xfId="0" applyFont="1" applyFill="1" applyBorder="1" applyAlignment="1" applyProtection="1">
      <alignment horizontal="right" vertical="center" wrapText="1"/>
    </xf>
    <xf numFmtId="0" fontId="20" fillId="33" borderId="0" xfId="35" applyFont="1" applyFill="1" applyAlignment="1" applyProtection="1">
      <alignment horizontal="left" vertical="center"/>
    </xf>
    <xf numFmtId="0" fontId="20" fillId="33" borderId="0" xfId="0" applyFont="1" applyFill="1" applyAlignment="1" applyProtection="1">
      <alignment wrapText="1"/>
    </xf>
    <xf numFmtId="0" fontId="20" fillId="33" borderId="0" xfId="0" applyFont="1" applyFill="1" applyAlignment="1" applyProtection="1">
      <alignment horizontal="right" wrapText="1"/>
    </xf>
    <xf numFmtId="0" fontId="20" fillId="34" borderId="10" xfId="35" applyFont="1" applyFill="1" applyBorder="1" applyAlignment="1" applyProtection="1">
      <alignment horizontal="left"/>
    </xf>
    <xf numFmtId="0" fontId="22" fillId="34" borderId="0" xfId="36" applyFill="1" applyProtection="1"/>
    <xf numFmtId="0" fontId="15" fillId="0" borderId="10" xfId="0" applyFont="1" applyBorder="1" applyProtection="1"/>
    <xf numFmtId="0" fontId="15" fillId="0" borderId="10" xfId="0" applyFont="1" applyBorder="1" applyAlignment="1" applyProtection="1">
      <alignment horizontal="center"/>
    </xf>
    <xf numFmtId="0" fontId="15" fillId="51" borderId="68" xfId="0" applyFont="1" applyFill="1" applyBorder="1" applyAlignment="1" applyProtection="1">
      <alignment horizontal="right" wrapText="1"/>
    </xf>
    <xf numFmtId="0" fontId="15" fillId="51" borderId="69" xfId="0" applyFont="1" applyFill="1" applyBorder="1" applyAlignment="1" applyProtection="1">
      <alignment horizontal="right" wrapText="1"/>
    </xf>
    <xf numFmtId="0" fontId="15" fillId="51" borderId="70" xfId="0" applyFont="1" applyFill="1" applyBorder="1" applyAlignment="1" applyProtection="1">
      <alignment horizontal="right" wrapText="1"/>
    </xf>
    <xf numFmtId="0" fontId="0" fillId="0" borderId="58" xfId="0" applyBorder="1" applyProtection="1"/>
    <xf numFmtId="0" fontId="0" fillId="0" borderId="59" xfId="0" applyBorder="1" applyProtection="1"/>
    <xf numFmtId="0" fontId="0" fillId="0" borderId="0" xfId="0" applyBorder="1" applyProtection="1"/>
    <xf numFmtId="0" fontId="0" fillId="0" borderId="60" xfId="0" applyBorder="1" applyProtection="1"/>
    <xf numFmtId="10" fontId="0" fillId="0" borderId="0" xfId="0" applyNumberFormat="1" applyBorder="1" applyProtection="1"/>
    <xf numFmtId="10" fontId="0" fillId="0" borderId="60" xfId="0" applyNumberFormat="1" applyBorder="1" applyProtection="1"/>
    <xf numFmtId="0" fontId="15" fillId="51" borderId="71" xfId="0" applyFont="1" applyFill="1" applyBorder="1" applyProtection="1"/>
    <xf numFmtId="0" fontId="15" fillId="51" borderId="72" xfId="0" applyFont="1" applyFill="1" applyBorder="1" applyProtection="1"/>
    <xf numFmtId="0" fontId="15" fillId="51" borderId="73" xfId="0" applyFont="1" applyFill="1" applyBorder="1" applyProtection="1"/>
    <xf numFmtId="0" fontId="15" fillId="51" borderId="74" xfId="0" applyFont="1" applyFill="1" applyBorder="1" applyProtection="1"/>
    <xf numFmtId="10" fontId="15" fillId="51" borderId="73" xfId="0" applyNumberFormat="1" applyFont="1" applyFill="1" applyBorder="1" applyProtection="1"/>
    <xf numFmtId="10" fontId="15" fillId="51" borderId="74" xfId="0" applyNumberFormat="1" applyFont="1" applyFill="1" applyBorder="1" applyProtection="1"/>
    <xf numFmtId="0" fontId="15" fillId="51" borderId="57" xfId="0" applyFont="1" applyFill="1" applyBorder="1" applyProtection="1"/>
    <xf numFmtId="0" fontId="15" fillId="51" borderId="68" xfId="0" applyFont="1" applyFill="1" applyBorder="1" applyProtection="1"/>
    <xf numFmtId="0" fontId="15" fillId="51" borderId="69" xfId="0" applyFont="1" applyFill="1" applyBorder="1" applyProtection="1"/>
    <xf numFmtId="0" fontId="15" fillId="51" borderId="70" xfId="0" applyFont="1" applyFill="1" applyBorder="1" applyProtection="1"/>
    <xf numFmtId="10" fontId="15" fillId="51" borderId="69" xfId="0" applyNumberFormat="1" applyFont="1" applyFill="1" applyBorder="1" applyProtection="1"/>
    <xf numFmtId="10" fontId="15" fillId="51" borderId="70" xfId="0" applyNumberFormat="1" applyFont="1" applyFill="1" applyBorder="1" applyProtection="1"/>
    <xf numFmtId="0" fontId="15" fillId="51" borderId="56" xfId="0" applyFont="1" applyFill="1" applyBorder="1" applyAlignment="1" applyProtection="1">
      <alignment horizontal="center"/>
    </xf>
    <xf numFmtId="0" fontId="15" fillId="51" borderId="54" xfId="0" applyFont="1" applyFill="1" applyBorder="1" applyAlignment="1" applyProtection="1">
      <alignment horizontal="right"/>
    </xf>
    <xf numFmtId="0" fontId="15" fillId="51" borderId="55" xfId="0" applyFont="1" applyFill="1" applyBorder="1" applyAlignment="1" applyProtection="1">
      <alignment horizontal="right"/>
    </xf>
    <xf numFmtId="0" fontId="15" fillId="51" borderId="56" xfId="0" applyFont="1" applyFill="1" applyBorder="1" applyAlignment="1" applyProtection="1">
      <alignment horizontal="right"/>
    </xf>
    <xf numFmtId="0" fontId="0" fillId="0" borderId="58" xfId="0" applyBorder="1" applyAlignment="1" applyProtection="1">
      <alignment horizontal="left"/>
    </xf>
    <xf numFmtId="0" fontId="0" fillId="0" borderId="59" xfId="0" applyNumberFormat="1" applyBorder="1" applyAlignment="1" applyProtection="1">
      <alignment horizontal="right"/>
    </xf>
    <xf numFmtId="0" fontId="0" fillId="0" borderId="0" xfId="0" applyNumberFormat="1" applyBorder="1" applyAlignment="1" applyProtection="1">
      <alignment horizontal="right"/>
    </xf>
    <xf numFmtId="0" fontId="0" fillId="0" borderId="60" xfId="0" applyNumberFormat="1" applyBorder="1" applyAlignment="1" applyProtection="1">
      <alignment horizontal="right"/>
    </xf>
    <xf numFmtId="168" fontId="0" fillId="0" borderId="60" xfId="0" applyNumberFormat="1" applyBorder="1" applyAlignment="1" applyProtection="1">
      <alignment horizontal="right"/>
    </xf>
    <xf numFmtId="0" fontId="45" fillId="0" borderId="59" xfId="0" applyNumberFormat="1" applyFont="1" applyBorder="1" applyAlignment="1" applyProtection="1">
      <alignment horizontal="right"/>
    </xf>
    <xf numFmtId="168" fontId="45" fillId="0" borderId="60" xfId="0" applyNumberFormat="1" applyFont="1" applyBorder="1" applyAlignment="1" applyProtection="1">
      <alignment horizontal="right"/>
    </xf>
    <xf numFmtId="0" fontId="0" fillId="0" borderId="61" xfId="0" applyBorder="1" applyAlignment="1" applyProtection="1">
      <alignment horizontal="left"/>
    </xf>
    <xf numFmtId="0" fontId="15" fillId="51" borderId="62" xfId="0" applyFont="1" applyFill="1" applyBorder="1" applyAlignment="1" applyProtection="1">
      <alignment horizontal="left"/>
    </xf>
    <xf numFmtId="0" fontId="15" fillId="51" borderId="63" xfId="0" applyNumberFormat="1" applyFont="1" applyFill="1" applyBorder="1" applyAlignment="1" applyProtection="1">
      <alignment horizontal="right"/>
    </xf>
    <xf numFmtId="0" fontId="15" fillId="51" borderId="11" xfId="0" applyNumberFormat="1" applyFont="1" applyFill="1" applyBorder="1" applyAlignment="1" applyProtection="1">
      <alignment horizontal="right"/>
    </xf>
    <xf numFmtId="0" fontId="15" fillId="51" borderId="64" xfId="0" applyNumberFormat="1" applyFont="1" applyFill="1" applyBorder="1" applyAlignment="1" applyProtection="1">
      <alignment horizontal="right"/>
    </xf>
    <xf numFmtId="168" fontId="15" fillId="51" borderId="64" xfId="0" applyNumberFormat="1" applyFont="1" applyFill="1" applyBorder="1" applyAlignment="1" applyProtection="1">
      <alignment horizontal="right"/>
    </xf>
    <xf numFmtId="0" fontId="15" fillId="51" borderId="57" xfId="0" applyFont="1" applyFill="1" applyBorder="1" applyAlignment="1" applyProtection="1">
      <alignment horizontal="left"/>
    </xf>
    <xf numFmtId="0" fontId="15" fillId="51" borderId="65" xfId="0" applyNumberFormat="1" applyFont="1" applyFill="1" applyBorder="1" applyAlignment="1" applyProtection="1">
      <alignment horizontal="right"/>
    </xf>
    <xf numFmtId="0" fontId="15" fillId="51" borderId="66" xfId="0" applyNumberFormat="1" applyFont="1" applyFill="1" applyBorder="1" applyAlignment="1" applyProtection="1">
      <alignment horizontal="right"/>
    </xf>
    <xf numFmtId="0" fontId="15" fillId="51" borderId="67" xfId="0" applyNumberFormat="1" applyFont="1" applyFill="1" applyBorder="1" applyAlignment="1" applyProtection="1">
      <alignment horizontal="right"/>
    </xf>
    <xf numFmtId="168" fontId="15" fillId="51" borderId="67" xfId="0" applyNumberFormat="1" applyFont="1" applyFill="1" applyBorder="1" applyAlignment="1" applyProtection="1">
      <alignment horizontal="right"/>
    </xf>
    <xf numFmtId="0" fontId="75" fillId="48" borderId="75" xfId="0" applyFont="1" applyFill="1" applyBorder="1" applyAlignment="1" applyProtection="1">
      <alignment vertical="center"/>
    </xf>
    <xf numFmtId="0" fontId="75" fillId="48" borderId="76" xfId="0" applyFont="1" applyFill="1" applyBorder="1" applyAlignment="1" applyProtection="1">
      <alignment horizontal="right" vertical="center"/>
    </xf>
    <xf numFmtId="2" fontId="75" fillId="48" borderId="77" xfId="0" applyNumberFormat="1" applyFont="1" applyFill="1" applyBorder="1" applyAlignment="1" applyProtection="1">
      <alignment horizontal="right" vertical="center" wrapText="1"/>
    </xf>
    <xf numFmtId="0" fontId="76" fillId="0" borderId="47" xfId="0" applyFont="1" applyBorder="1" applyAlignment="1" applyProtection="1">
      <alignment vertical="center"/>
    </xf>
    <xf numFmtId="0" fontId="76" fillId="0" borderId="0" xfId="0" applyFont="1" applyBorder="1" applyAlignment="1" applyProtection="1">
      <alignment horizontal="right" vertical="center"/>
    </xf>
    <xf numFmtId="3" fontId="0" fillId="0" borderId="0" xfId="0" applyNumberFormat="1" applyBorder="1" applyProtection="1"/>
    <xf numFmtId="10" fontId="0" fillId="0" borderId="78" xfId="0" applyNumberFormat="1" applyBorder="1" applyProtection="1"/>
    <xf numFmtId="0" fontId="75" fillId="48" borderId="79" xfId="0" applyFont="1" applyFill="1" applyBorder="1" applyAlignment="1" applyProtection="1">
      <alignment vertical="center"/>
    </xf>
    <xf numFmtId="3" fontId="75" fillId="48" borderId="45" xfId="0" applyNumberFormat="1" applyFont="1" applyFill="1" applyBorder="1" applyAlignment="1" applyProtection="1">
      <alignment horizontal="right" vertical="center"/>
    </xf>
    <xf numFmtId="10" fontId="75" fillId="48" borderId="80" xfId="0" applyNumberFormat="1" applyFont="1" applyFill="1" applyBorder="1" applyAlignment="1" applyProtection="1">
      <alignment horizontal="right" vertical="center"/>
    </xf>
    <xf numFmtId="0" fontId="75" fillId="48" borderId="81" xfId="0" applyFont="1" applyFill="1" applyBorder="1" applyAlignment="1" applyProtection="1">
      <alignment vertical="center"/>
    </xf>
    <xf numFmtId="3" fontId="75" fillId="48" borderId="49" xfId="0" applyNumberFormat="1" applyFont="1" applyFill="1" applyBorder="1" applyAlignment="1" applyProtection="1">
      <alignment horizontal="right" vertical="center"/>
    </xf>
    <xf numFmtId="10" fontId="75" fillId="48" borderId="33" xfId="0" applyNumberFormat="1" applyFont="1" applyFill="1" applyBorder="1" applyAlignment="1" applyProtection="1">
      <alignment horizontal="right" vertical="center"/>
    </xf>
    <xf numFmtId="0" fontId="21" fillId="34" borderId="85" xfId="0" applyFont="1" applyFill="1" applyBorder="1" applyAlignment="1" applyProtection="1">
      <alignment horizontal="right"/>
    </xf>
    <xf numFmtId="0" fontId="21" fillId="34" borderId="48" xfId="0" applyFont="1" applyFill="1" applyBorder="1" applyAlignment="1" applyProtection="1">
      <alignment horizontal="right"/>
    </xf>
    <xf numFmtId="0" fontId="21" fillId="34" borderId="46" xfId="0" applyFont="1" applyFill="1" applyBorder="1" applyAlignment="1" applyProtection="1">
      <alignment horizontal="right"/>
    </xf>
    <xf numFmtId="3" fontId="0" fillId="0" borderId="78" xfId="0" applyNumberFormat="1" applyBorder="1" applyProtection="1"/>
    <xf numFmtId="3" fontId="15" fillId="0" borderId="0" xfId="0" applyNumberFormat="1" applyFont="1" applyBorder="1" applyProtection="1"/>
    <xf numFmtId="3" fontId="15" fillId="0" borderId="78" xfId="0" applyNumberFormat="1" applyFont="1" applyBorder="1" applyProtection="1"/>
    <xf numFmtId="3" fontId="0" fillId="0" borderId="49" xfId="0" applyNumberFormat="1" applyBorder="1" applyProtection="1"/>
    <xf numFmtId="3" fontId="0" fillId="0" borderId="33" xfId="0" applyNumberFormat="1" applyBorder="1" applyProtection="1"/>
    <xf numFmtId="0" fontId="75" fillId="48" borderId="76" xfId="0" applyFont="1" applyFill="1" applyBorder="1" applyAlignment="1" applyProtection="1">
      <alignment horizontal="center" vertical="center"/>
    </xf>
    <xf numFmtId="0" fontId="75" fillId="48" borderId="77" xfId="0" applyFont="1" applyFill="1" applyBorder="1" applyAlignment="1" applyProtection="1">
      <alignment horizontal="center" vertical="center"/>
    </xf>
    <xf numFmtId="0" fontId="76" fillId="0" borderId="78" xfId="0" applyFont="1" applyBorder="1" applyAlignment="1" applyProtection="1">
      <alignment horizontal="right" vertical="center"/>
    </xf>
    <xf numFmtId="0" fontId="75" fillId="48" borderId="82" xfId="0" applyFont="1" applyFill="1" applyBorder="1" applyAlignment="1" applyProtection="1">
      <alignment vertical="center"/>
    </xf>
    <xf numFmtId="0" fontId="75" fillId="48" borderId="83" xfId="0" applyFont="1" applyFill="1" applyBorder="1" applyAlignment="1" applyProtection="1">
      <alignment horizontal="right" vertical="center"/>
    </xf>
    <xf numFmtId="0" fontId="75" fillId="48" borderId="84" xfId="0" applyFont="1" applyFill="1" applyBorder="1" applyAlignment="1" applyProtection="1">
      <alignment horizontal="right" vertical="center"/>
    </xf>
    <xf numFmtId="0" fontId="75" fillId="48" borderId="77" xfId="0" applyFont="1" applyFill="1" applyBorder="1" applyAlignment="1" applyProtection="1">
      <alignment horizontal="right" vertical="center" wrapText="1"/>
    </xf>
    <xf numFmtId="0" fontId="75" fillId="48" borderId="45" xfId="0" applyFont="1" applyFill="1" applyBorder="1" applyAlignment="1" applyProtection="1">
      <alignment horizontal="right" vertical="center"/>
    </xf>
    <xf numFmtId="0" fontId="75" fillId="48" borderId="49" xfId="0" applyFont="1" applyFill="1" applyBorder="1" applyAlignment="1" applyProtection="1">
      <alignment horizontal="right" vertical="center"/>
    </xf>
    <xf numFmtId="0" fontId="75" fillId="48" borderId="33" xfId="0" applyFont="1" applyFill="1" applyBorder="1" applyAlignment="1" applyProtection="1">
      <alignment horizontal="right" vertical="center"/>
    </xf>
    <xf numFmtId="0" fontId="20" fillId="33" borderId="0" xfId="0" applyFont="1" applyFill="1" applyAlignment="1" applyProtection="1">
      <alignment horizontal="left" wrapText="1"/>
    </xf>
    <xf numFmtId="0" fontId="21" fillId="33" borderId="0" xfId="0" applyFont="1" applyFill="1" applyAlignment="1" applyProtection="1">
      <alignment wrapText="1"/>
    </xf>
    <xf numFmtId="0" fontId="19" fillId="33" borderId="10" xfId="0" applyFont="1" applyFill="1" applyBorder="1" applyProtection="1"/>
    <xf numFmtId="0" fontId="19" fillId="0" borderId="0" xfId="0" applyNumberFormat="1" applyFont="1" applyBorder="1" applyAlignment="1" applyProtection="1">
      <alignment horizontal="left" vertical="top"/>
    </xf>
    <xf numFmtId="0" fontId="19" fillId="45" borderId="10" xfId="0" applyNumberFormat="1" applyFont="1" applyFill="1" applyBorder="1" applyAlignment="1" applyProtection="1">
      <alignment horizontal="left" vertical="top"/>
    </xf>
    <xf numFmtId="3" fontId="19" fillId="45" borderId="10" xfId="0" applyNumberFormat="1" applyFont="1" applyFill="1" applyBorder="1" applyAlignment="1" applyProtection="1">
      <alignment horizontal="right" vertical="top"/>
    </xf>
    <xf numFmtId="180" fontId="19" fillId="45" borderId="10" xfId="0" applyNumberFormat="1" applyFont="1" applyFill="1" applyBorder="1" applyAlignment="1" applyProtection="1">
      <alignment horizontal="right" vertical="top"/>
    </xf>
    <xf numFmtId="3" fontId="25" fillId="45" borderId="10" xfId="0" applyNumberFormat="1" applyFont="1" applyFill="1" applyBorder="1" applyProtection="1"/>
    <xf numFmtId="165" fontId="25" fillId="45" borderId="10" xfId="0" applyNumberFormat="1" applyFont="1" applyFill="1" applyBorder="1" applyProtection="1"/>
    <xf numFmtId="0" fontId="19" fillId="0" borderId="10" xfId="0" applyNumberFormat="1" applyFont="1" applyBorder="1" applyAlignment="1" applyProtection="1">
      <alignment horizontal="left" vertical="top"/>
    </xf>
    <xf numFmtId="180" fontId="19" fillId="0" borderId="10" xfId="0" applyNumberFormat="1" applyFont="1" applyBorder="1" applyAlignment="1" applyProtection="1">
      <alignment horizontal="right" vertical="top"/>
    </xf>
    <xf numFmtId="180" fontId="25" fillId="0" borderId="10" xfId="0" applyNumberFormat="1" applyFont="1" applyBorder="1" applyProtection="1"/>
    <xf numFmtId="165" fontId="25" fillId="0" borderId="10" xfId="0" applyNumberFormat="1" applyFont="1" applyBorder="1" applyProtection="1"/>
    <xf numFmtId="0" fontId="19" fillId="0" borderId="0" xfId="0" applyNumberFormat="1" applyFont="1" applyAlignment="1" applyProtection="1">
      <alignment horizontal="left" vertical="top"/>
    </xf>
    <xf numFmtId="3" fontId="19" fillId="0" borderId="0" xfId="0" applyNumberFormat="1" applyFont="1" applyAlignment="1" applyProtection="1">
      <alignment horizontal="right" vertical="top"/>
    </xf>
    <xf numFmtId="3" fontId="25" fillId="0" borderId="0" xfId="0" applyNumberFormat="1" applyFont="1" applyProtection="1"/>
    <xf numFmtId="165" fontId="25" fillId="0" borderId="0" xfId="0" applyNumberFormat="1" applyFont="1" applyProtection="1"/>
    <xf numFmtId="3" fontId="19" fillId="0" borderId="10" xfId="0" applyNumberFormat="1" applyFont="1" applyBorder="1" applyAlignment="1" applyProtection="1">
      <alignment horizontal="right" vertical="top"/>
    </xf>
    <xf numFmtId="3" fontId="25" fillId="0" borderId="10" xfId="0" applyNumberFormat="1" applyFont="1" applyBorder="1" applyProtection="1"/>
    <xf numFmtId="180" fontId="19" fillId="0" borderId="0" xfId="0" applyNumberFormat="1" applyFont="1" applyAlignment="1" applyProtection="1">
      <alignment horizontal="right" vertical="top"/>
    </xf>
    <xf numFmtId="0" fontId="25" fillId="45" borderId="0" xfId="0" applyFont="1" applyFill="1" applyProtection="1"/>
    <xf numFmtId="0" fontId="19" fillId="45" borderId="0" xfId="0" applyNumberFormat="1" applyFont="1" applyFill="1" applyAlignment="1" applyProtection="1">
      <alignment horizontal="left" vertical="top"/>
    </xf>
    <xf numFmtId="0" fontId="20" fillId="45" borderId="0" xfId="0" applyFont="1" applyFill="1" applyAlignment="1" applyProtection="1">
      <alignment horizontal="right" vertical="center"/>
    </xf>
    <xf numFmtId="0" fontId="20" fillId="0" borderId="0" xfId="0" applyFont="1" applyAlignment="1" applyProtection="1">
      <alignment horizontal="right" vertical="center"/>
    </xf>
    <xf numFmtId="3" fontId="64" fillId="0" borderId="0" xfId="0" applyNumberFormat="1" applyFont="1" applyAlignment="1" applyProtection="1">
      <alignment horizontal="right" vertical="top"/>
    </xf>
    <xf numFmtId="0" fontId="19" fillId="0" borderId="48" xfId="0" applyNumberFormat="1" applyFont="1" applyBorder="1" applyAlignment="1" applyProtection="1">
      <alignment horizontal="left" vertical="top"/>
    </xf>
    <xf numFmtId="3" fontId="19" fillId="0" borderId="48" xfId="0" applyNumberFormat="1" applyFont="1" applyBorder="1" applyAlignment="1" applyProtection="1">
      <alignment horizontal="right" vertical="top"/>
    </xf>
    <xf numFmtId="3" fontId="25" fillId="0" borderId="48" xfId="0" applyNumberFormat="1" applyFont="1" applyBorder="1" applyProtection="1"/>
    <xf numFmtId="3" fontId="25" fillId="45" borderId="0" xfId="0" applyNumberFormat="1" applyFont="1" applyFill="1" applyProtection="1"/>
    <xf numFmtId="3" fontId="19" fillId="45" borderId="0" xfId="0" applyNumberFormat="1" applyFont="1" applyFill="1" applyAlignment="1" applyProtection="1">
      <alignment horizontal="right" vertical="top"/>
    </xf>
    <xf numFmtId="180" fontId="19" fillId="45" borderId="0" xfId="0" applyNumberFormat="1" applyFont="1" applyFill="1" applyAlignment="1" applyProtection="1">
      <alignment horizontal="right" vertical="top"/>
    </xf>
    <xf numFmtId="9" fontId="19" fillId="0" borderId="0" xfId="1" applyNumberFormat="1" applyFont="1" applyAlignment="1" applyProtection="1">
      <alignment horizontal="right" vertical="top"/>
    </xf>
    <xf numFmtId="168" fontId="25" fillId="0" borderId="0" xfId="1" applyNumberFormat="1" applyFont="1" applyProtection="1"/>
    <xf numFmtId="168" fontId="19" fillId="0" borderId="0" xfId="1" applyNumberFormat="1" applyFont="1" applyAlignment="1" applyProtection="1">
      <alignment horizontal="right" vertical="top"/>
    </xf>
    <xf numFmtId="9" fontId="19" fillId="0" borderId="48" xfId="1" applyNumberFormat="1" applyFont="1" applyBorder="1" applyAlignment="1" applyProtection="1">
      <alignment horizontal="right" vertical="top"/>
    </xf>
    <xf numFmtId="168" fontId="25" fillId="0" borderId="48" xfId="1" applyNumberFormat="1" applyFont="1" applyBorder="1" applyProtection="1"/>
    <xf numFmtId="3" fontId="19" fillId="0" borderId="0" xfId="0" applyNumberFormat="1" applyFont="1" applyBorder="1" applyAlignment="1" applyProtection="1">
      <alignment horizontal="right" vertical="top"/>
    </xf>
    <xf numFmtId="180" fontId="19" fillId="0" borderId="0" xfId="0" applyNumberFormat="1" applyFont="1" applyBorder="1" applyAlignment="1" applyProtection="1">
      <alignment horizontal="right" vertical="top"/>
    </xf>
    <xf numFmtId="0" fontId="25" fillId="0" borderId="0" xfId="0" applyFont="1" applyBorder="1" applyProtection="1"/>
    <xf numFmtId="3" fontId="25" fillId="0" borderId="0" xfId="0" applyNumberFormat="1" applyFont="1" applyBorder="1" applyProtection="1"/>
    <xf numFmtId="0" fontId="68" fillId="43" borderId="0" xfId="36" applyFont="1" applyFill="1" applyProtection="1"/>
    <xf numFmtId="0" fontId="23" fillId="34" borderId="10" xfId="0" applyFont="1" applyFill="1" applyBorder="1" applyAlignment="1" applyProtection="1">
      <alignment horizontal="left" vertical="top"/>
    </xf>
    <xf numFmtId="0" fontId="20" fillId="34" borderId="10" xfId="35" applyFont="1" applyFill="1" applyBorder="1" applyAlignment="1" applyProtection="1">
      <alignment horizontal="left" vertical="top" wrapText="1"/>
    </xf>
    <xf numFmtId="0" fontId="23" fillId="34" borderId="10" xfId="0" applyFont="1" applyFill="1" applyBorder="1" applyAlignment="1" applyProtection="1">
      <alignment horizontal="center" vertical="top"/>
    </xf>
    <xf numFmtId="0" fontId="23" fillId="33" borderId="0" xfId="0" applyFont="1" applyFill="1" applyAlignment="1" applyProtection="1">
      <alignment horizontal="right" vertical="top"/>
    </xf>
    <xf numFmtId="10" fontId="19" fillId="33" borderId="10" xfId="35" applyNumberFormat="1" applyFont="1" applyFill="1" applyBorder="1" applyAlignment="1" applyProtection="1">
      <alignment horizontal="right" vertical="top"/>
    </xf>
    <xf numFmtId="0" fontId="25" fillId="33" borderId="10" xfId="0" applyFont="1" applyFill="1" applyBorder="1" applyProtection="1"/>
    <xf numFmtId="3" fontId="0" fillId="0" borderId="0" xfId="0" applyNumberFormat="1" applyProtection="1"/>
    <xf numFmtId="164" fontId="20" fillId="34" borderId="10" xfId="0" applyNumberFormat="1" applyFont="1" applyFill="1" applyBorder="1" applyAlignment="1" applyProtection="1">
      <alignment horizontal="center" vertical="center" wrapText="1"/>
    </xf>
    <xf numFmtId="0" fontId="19" fillId="41" borderId="10" xfId="0" applyFont="1" applyFill="1" applyBorder="1" applyProtection="1"/>
    <xf numFmtId="9" fontId="19" fillId="41" borderId="10" xfId="1" applyFont="1" applyFill="1" applyBorder="1" applyAlignment="1" applyProtection="1">
      <alignment horizontal="right"/>
    </xf>
    <xf numFmtId="0" fontId="19" fillId="33" borderId="10" xfId="0" applyFont="1" applyFill="1" applyBorder="1" applyAlignment="1" applyProtection="1">
      <alignment vertical="top"/>
    </xf>
    <xf numFmtId="17" fontId="45" fillId="34" borderId="0" xfId="0" applyNumberFormat="1" applyFont="1" applyFill="1" applyProtection="1"/>
    <xf numFmtId="0" fontId="78" fillId="34" borderId="0" xfId="36" applyFont="1" applyFill="1" applyProtection="1"/>
    <xf numFmtId="0" fontId="0" fillId="45" borderId="26" xfId="0" applyFill="1" applyBorder="1" applyProtection="1"/>
    <xf numFmtId="0" fontId="0" fillId="45" borderId="26" xfId="0" applyFill="1" applyBorder="1" applyAlignment="1" applyProtection="1">
      <alignment wrapText="1"/>
    </xf>
    <xf numFmtId="0" fontId="19" fillId="0" borderId="26" xfId="43" applyBorder="1" applyProtection="1"/>
    <xf numFmtId="168" fontId="19" fillId="0" borderId="26" xfId="308" applyNumberFormat="1" applyFont="1" applyBorder="1" applyProtection="1"/>
    <xf numFmtId="0" fontId="19" fillId="0" borderId="0" xfId="43" applyProtection="1"/>
    <xf numFmtId="168" fontId="19" fillId="0" borderId="0" xfId="308" applyNumberFormat="1" applyFont="1" applyProtection="1"/>
    <xf numFmtId="0" fontId="19" fillId="45" borderId="0" xfId="43" applyFill="1" applyAlignment="1" applyProtection="1">
      <alignment horizontal="center" vertical="center" wrapText="1"/>
    </xf>
    <xf numFmtId="0" fontId="77" fillId="45" borderId="10" xfId="41" applyFont="1" applyFill="1" applyBorder="1" applyAlignment="1" applyProtection="1">
      <alignment horizontal="center" vertical="center" wrapText="1"/>
    </xf>
    <xf numFmtId="0" fontId="0" fillId="45" borderId="10" xfId="0" applyFill="1" applyBorder="1" applyAlignment="1" applyProtection="1">
      <alignment wrapText="1"/>
    </xf>
    <xf numFmtId="49" fontId="77" fillId="50" borderId="0" xfId="41" applyNumberFormat="1" applyFont="1" applyFill="1" applyBorder="1" applyAlignment="1" applyProtection="1">
      <alignment horizontal="left" vertical="center" wrapText="1"/>
    </xf>
    <xf numFmtId="0" fontId="19" fillId="33" borderId="10" xfId="43" applyFill="1" applyBorder="1" applyProtection="1"/>
    <xf numFmtId="168" fontId="19" fillId="33" borderId="10" xfId="308" applyNumberFormat="1" applyFont="1" applyFill="1" applyBorder="1" applyProtection="1"/>
    <xf numFmtId="0" fontId="22" fillId="0" borderId="0" xfId="36" applyProtection="1"/>
    <xf numFmtId="0" fontId="76" fillId="0" borderId="0" xfId="0" applyFont="1" applyProtection="1"/>
    <xf numFmtId="49" fontId="15" fillId="34" borderId="10" xfId="0" applyNumberFormat="1" applyFont="1" applyFill="1" applyBorder="1" applyProtection="1"/>
    <xf numFmtId="49" fontId="20" fillId="34" borderId="10" xfId="0" applyNumberFormat="1" applyFont="1" applyFill="1" applyBorder="1" applyAlignment="1" applyProtection="1">
      <alignment horizontal="right" vertical="top"/>
    </xf>
    <xf numFmtId="49" fontId="23" fillId="34" borderId="10" xfId="0" applyNumberFormat="1" applyFont="1" applyFill="1" applyBorder="1" applyAlignment="1" applyProtection="1">
      <alignment horizontal="right"/>
    </xf>
    <xf numFmtId="0" fontId="15" fillId="33" borderId="0" xfId="0" applyFont="1" applyFill="1" applyBorder="1" applyProtection="1"/>
    <xf numFmtId="167" fontId="20" fillId="33" borderId="0" xfId="0" applyNumberFormat="1" applyFont="1" applyFill="1" applyBorder="1" applyAlignment="1" applyProtection="1">
      <alignment horizontal="right" vertical="top"/>
    </xf>
    <xf numFmtId="0" fontId="15" fillId="33" borderId="0" xfId="0" applyFont="1" applyFill="1" applyBorder="1" applyAlignment="1" applyProtection="1">
      <alignment horizontal="right"/>
    </xf>
    <xf numFmtId="0" fontId="15" fillId="34" borderId="10" xfId="0" applyFont="1" applyFill="1" applyBorder="1" applyProtection="1"/>
    <xf numFmtId="3" fontId="19" fillId="33" borderId="10" xfId="0" applyNumberFormat="1" applyFont="1" applyFill="1" applyBorder="1" applyAlignment="1" applyProtection="1">
      <alignment horizontal="right" vertical="top"/>
    </xf>
    <xf numFmtId="0" fontId="25" fillId="0" borderId="10" xfId="0" applyFont="1" applyFill="1" applyBorder="1" applyProtection="1"/>
    <xf numFmtId="167" fontId="20" fillId="34" borderId="10" xfId="0" applyNumberFormat="1" applyFont="1" applyFill="1" applyBorder="1" applyAlignment="1" applyProtection="1">
      <alignment horizontal="right" vertical="top"/>
    </xf>
    <xf numFmtId="167" fontId="20" fillId="33" borderId="0" xfId="0" applyNumberFormat="1" applyFont="1" applyFill="1" applyBorder="1" applyAlignment="1" applyProtection="1">
      <alignment horizontal="left" vertical="top"/>
    </xf>
    <xf numFmtId="0" fontId="15" fillId="33" borderId="0" xfId="0" applyFont="1" applyFill="1" applyBorder="1" applyAlignment="1" applyProtection="1">
      <alignment horizontal="left"/>
    </xf>
    <xf numFmtId="0" fontId="25" fillId="45" borderId="0" xfId="0" applyFont="1" applyFill="1" applyAlignment="1" applyProtection="1">
      <alignment horizontal="center" vertical="center" wrapText="1"/>
    </xf>
    <xf numFmtId="0" fontId="25" fillId="45" borderId="23" xfId="0" applyFont="1" applyFill="1" applyBorder="1" applyAlignment="1" applyProtection="1">
      <alignment horizontal="center" vertical="center" wrapText="1"/>
    </xf>
    <xf numFmtId="0" fontId="25" fillId="0" borderId="10" xfId="1" applyNumberFormat="1" applyFont="1" applyBorder="1" applyProtection="1"/>
    <xf numFmtId="0" fontId="25" fillId="0" borderId="0" xfId="342" applyFont="1" applyProtection="1"/>
    <xf numFmtId="0" fontId="69" fillId="44" borderId="0" xfId="0" applyFont="1" applyFill="1" applyProtection="1"/>
    <xf numFmtId="176" fontId="69" fillId="44" borderId="0" xfId="346" applyNumberFormat="1" applyFont="1" applyFill="1" applyProtection="1"/>
    <xf numFmtId="168" fontId="69" fillId="44" borderId="0" xfId="1" applyNumberFormat="1" applyFont="1" applyFill="1" applyProtection="1"/>
    <xf numFmtId="0" fontId="0" fillId="43" borderId="0" xfId="0" applyFill="1" applyAlignment="1" applyProtection="1">
      <alignment vertical="center"/>
    </xf>
    <xf numFmtId="3" fontId="19" fillId="34" borderId="0" xfId="347" applyNumberFormat="1" applyFont="1" applyFill="1" applyProtection="1"/>
    <xf numFmtId="3" fontId="19" fillId="0" borderId="0" xfId="347" applyNumberFormat="1" applyFont="1" applyProtection="1"/>
    <xf numFmtId="0" fontId="19" fillId="0" borderId="0" xfId="347" applyNumberFormat="1" applyFont="1" applyProtection="1"/>
    <xf numFmtId="0" fontId="19" fillId="45" borderId="10" xfId="347" applyNumberFormat="1" applyFont="1" applyFill="1" applyBorder="1" applyProtection="1"/>
    <xf numFmtId="3" fontId="19" fillId="45" borderId="10" xfId="347" applyNumberFormat="1" applyFont="1" applyFill="1" applyBorder="1" applyProtection="1"/>
    <xf numFmtId="0" fontId="19" fillId="0" borderId="10" xfId="347" applyNumberFormat="1" applyFont="1" applyBorder="1" applyProtection="1"/>
    <xf numFmtId="3" fontId="19" fillId="0" borderId="10" xfId="347" applyNumberFormat="1" applyFont="1" applyBorder="1" applyProtection="1"/>
    <xf numFmtId="0" fontId="15" fillId="34" borderId="10" xfId="35" applyFont="1" applyFill="1" applyBorder="1" applyProtection="1"/>
    <xf numFmtId="0" fontId="15" fillId="34" borderId="10" xfId="35" applyFont="1" applyFill="1" applyBorder="1" applyAlignment="1" applyProtection="1">
      <alignment horizontal="right"/>
    </xf>
    <xf numFmtId="0" fontId="15" fillId="34" borderId="15" xfId="35" applyFont="1" applyFill="1" applyBorder="1" applyAlignment="1" applyProtection="1">
      <alignment horizontal="right"/>
    </xf>
    <xf numFmtId="0" fontId="15" fillId="33" borderId="10" xfId="0" applyFont="1" applyFill="1" applyBorder="1" applyProtection="1"/>
    <xf numFmtId="166" fontId="25" fillId="33" borderId="10" xfId="35" applyNumberFormat="1" applyFont="1" applyFill="1" applyBorder="1" applyAlignment="1" applyProtection="1">
      <alignment horizontal="right" vertical="top"/>
    </xf>
    <xf numFmtId="0" fontId="15" fillId="36" borderId="10" xfId="0" applyFont="1" applyFill="1" applyBorder="1" applyProtection="1"/>
    <xf numFmtId="166" fontId="25" fillId="36" borderId="10" xfId="35" applyNumberFormat="1" applyFont="1" applyFill="1" applyBorder="1" applyAlignment="1" applyProtection="1">
      <alignment horizontal="right" vertical="top"/>
    </xf>
    <xf numFmtId="0" fontId="23" fillId="34" borderId="10" xfId="0" applyFont="1" applyFill="1" applyBorder="1" applyAlignment="1" applyProtection="1">
      <alignment horizontal="right" vertical="center"/>
    </xf>
    <xf numFmtId="0" fontId="23" fillId="33" borderId="0" xfId="0" applyFont="1" applyFill="1" applyAlignment="1" applyProtection="1">
      <alignment horizontal="left"/>
    </xf>
    <xf numFmtId="0" fontId="23" fillId="33" borderId="0" xfId="0" applyFont="1" applyFill="1" applyAlignment="1" applyProtection="1">
      <alignment horizontal="left" wrapText="1"/>
    </xf>
    <xf numFmtId="0" fontId="23" fillId="33" borderId="0" xfId="0" applyFont="1" applyFill="1" applyAlignment="1" applyProtection="1">
      <alignment horizontal="right" vertical="center"/>
    </xf>
    <xf numFmtId="0" fontId="20" fillId="34" borderId="10" xfId="0" applyFont="1" applyFill="1" applyBorder="1" applyAlignment="1" applyProtection="1">
      <alignment vertical="top"/>
    </xf>
    <xf numFmtId="0" fontId="19" fillId="33" borderId="10" xfId="0" applyFont="1" applyFill="1" applyBorder="1" applyAlignment="1" applyProtection="1">
      <alignment vertical="center" wrapText="1"/>
    </xf>
    <xf numFmtId="165" fontId="25" fillId="33" borderId="10" xfId="0" applyNumberFormat="1" applyFont="1" applyFill="1" applyBorder="1" applyAlignment="1" applyProtection="1">
      <alignment horizontal="right" vertical="center" wrapText="1"/>
    </xf>
    <xf numFmtId="0" fontId="25" fillId="41" borderId="10" xfId="0" applyFont="1" applyFill="1" applyBorder="1" applyAlignment="1" applyProtection="1">
      <alignment wrapText="1"/>
    </xf>
    <xf numFmtId="165" fontId="25" fillId="41" borderId="10" xfId="0" applyNumberFormat="1" applyFont="1" applyFill="1" applyBorder="1" applyAlignment="1" applyProtection="1">
      <alignment horizontal="right" vertical="center" wrapText="1"/>
    </xf>
    <xf numFmtId="179" fontId="25" fillId="33" borderId="10" xfId="0" applyNumberFormat="1" applyFont="1" applyFill="1" applyBorder="1" applyAlignment="1" applyProtection="1">
      <alignment horizontal="right" vertical="center" wrapText="1"/>
    </xf>
    <xf numFmtId="0" fontId="25" fillId="45" borderId="27" xfId="0" applyFont="1" applyFill="1" applyBorder="1" applyAlignment="1" applyProtection="1"/>
    <xf numFmtId="165" fontId="25" fillId="45" borderId="27" xfId="0" applyNumberFormat="1" applyFont="1" applyFill="1" applyBorder="1" applyAlignment="1" applyProtection="1"/>
    <xf numFmtId="165" fontId="25" fillId="45" borderId="35" xfId="0" applyNumberFormat="1" applyFont="1" applyFill="1" applyBorder="1" applyAlignment="1" applyProtection="1"/>
    <xf numFmtId="0" fontId="19" fillId="45" borderId="28" xfId="0" applyFont="1" applyFill="1" applyBorder="1" applyAlignment="1" applyProtection="1">
      <alignment vertical="top" wrapText="1"/>
    </xf>
    <xf numFmtId="0" fontId="19" fillId="45" borderId="27" xfId="0" applyFont="1" applyFill="1" applyBorder="1" applyAlignment="1" applyProtection="1">
      <alignment vertical="top" wrapText="1"/>
    </xf>
    <xf numFmtId="0" fontId="25" fillId="45" borderId="27" xfId="0" applyFont="1" applyFill="1" applyBorder="1" applyAlignment="1" applyProtection="1">
      <alignment vertical="top" wrapText="1"/>
    </xf>
    <xf numFmtId="0" fontId="19" fillId="45" borderId="28" xfId="0" applyFont="1" applyFill="1" applyBorder="1" applyAlignment="1" applyProtection="1">
      <alignment vertical="top"/>
    </xf>
    <xf numFmtId="0" fontId="19" fillId="45" borderId="27" xfId="0" applyFont="1" applyFill="1" applyBorder="1" applyAlignment="1" applyProtection="1">
      <alignment vertical="top"/>
    </xf>
    <xf numFmtId="0" fontId="25" fillId="45" borderId="27" xfId="0" applyFont="1" applyFill="1" applyBorder="1" applyAlignment="1" applyProtection="1">
      <alignment vertical="top"/>
    </xf>
    <xf numFmtId="0" fontId="20" fillId="47" borderId="14" xfId="0" applyFont="1" applyFill="1" applyBorder="1" applyProtection="1"/>
    <xf numFmtId="0" fontId="20" fillId="0" borderId="14" xfId="0" applyFont="1" applyFill="1" applyBorder="1" applyProtection="1"/>
    <xf numFmtId="0" fontId="20" fillId="0" borderId="14" xfId="0" applyFont="1" applyFill="1" applyBorder="1" applyAlignment="1" applyProtection="1">
      <alignment horizontal="center"/>
    </xf>
    <xf numFmtId="0" fontId="19" fillId="0" borderId="14" xfId="0" applyFont="1" applyFill="1" applyBorder="1" applyProtection="1"/>
    <xf numFmtId="0" fontId="19" fillId="0" borderId="34" xfId="0" applyFont="1" applyFill="1" applyBorder="1" applyProtection="1"/>
    <xf numFmtId="0" fontId="19" fillId="0" borderId="33" xfId="0" applyFont="1" applyFill="1" applyBorder="1" applyProtection="1"/>
    <xf numFmtId="0" fontId="20" fillId="47" borderId="10" xfId="0" applyFont="1" applyFill="1" applyBorder="1" applyProtection="1"/>
    <xf numFmtId="0" fontId="20" fillId="0" borderId="10" xfId="0" applyFont="1" applyFill="1" applyBorder="1" applyProtection="1"/>
    <xf numFmtId="0" fontId="20" fillId="0" borderId="10" xfId="0" applyFont="1" applyFill="1" applyBorder="1" applyAlignment="1" applyProtection="1">
      <alignment horizontal="center"/>
    </xf>
    <xf numFmtId="0" fontId="19" fillId="0" borderId="10" xfId="0" applyFont="1" applyFill="1" applyBorder="1" applyProtection="1"/>
    <xf numFmtId="0" fontId="19" fillId="0" borderId="32" xfId="0" applyFont="1" applyFill="1" applyBorder="1" applyProtection="1"/>
    <xf numFmtId="0" fontId="19" fillId="0" borderId="16" xfId="0" applyFont="1" applyFill="1" applyBorder="1" applyProtection="1"/>
    <xf numFmtId="0" fontId="70" fillId="46" borderId="10" xfId="0" applyFont="1" applyFill="1" applyBorder="1" applyProtection="1"/>
    <xf numFmtId="0" fontId="19" fillId="34" borderId="0" xfId="0" applyFont="1" applyFill="1" applyAlignment="1" applyProtection="1">
      <alignment horizontal="left" vertical="top"/>
    </xf>
    <xf numFmtId="0" fontId="19" fillId="34" borderId="0" xfId="0" applyFont="1" applyFill="1" applyProtection="1"/>
    <xf numFmtId="0" fontId="19" fillId="0" borderId="0" xfId="0" applyFont="1" applyProtection="1"/>
    <xf numFmtId="0" fontId="20" fillId="0" borderId="0" xfId="0" applyFont="1" applyAlignment="1" applyProtection="1">
      <alignment horizontal="left" vertical="center" wrapText="1"/>
    </xf>
    <xf numFmtId="0" fontId="20" fillId="45" borderId="27" xfId="0" applyFont="1" applyFill="1" applyBorder="1" applyAlignment="1" applyProtection="1">
      <alignment horizontal="left" vertical="center" wrapText="1"/>
    </xf>
    <xf numFmtId="0" fontId="25" fillId="45" borderId="23" xfId="0" applyFont="1" applyFill="1" applyBorder="1" applyProtection="1"/>
    <xf numFmtId="0" fontId="20" fillId="45" borderId="23" xfId="0" applyFont="1" applyFill="1" applyBorder="1" applyAlignment="1" applyProtection="1">
      <alignment horizontal="right" vertical="center"/>
    </xf>
    <xf numFmtId="0" fontId="19" fillId="0" borderId="26" xfId="0" applyNumberFormat="1" applyFont="1" applyBorder="1" applyAlignment="1" applyProtection="1">
      <alignment horizontal="left" vertical="top"/>
    </xf>
    <xf numFmtId="3" fontId="19" fillId="0" borderId="26" xfId="0" applyNumberFormat="1" applyFont="1" applyBorder="1" applyAlignment="1" applyProtection="1">
      <alignment horizontal="right" vertical="top"/>
    </xf>
    <xf numFmtId="180" fontId="19" fillId="0" borderId="26" xfId="0" applyNumberFormat="1" applyFont="1" applyBorder="1" applyAlignment="1" applyProtection="1">
      <alignment horizontal="right" vertical="top"/>
    </xf>
    <xf numFmtId="0" fontId="19" fillId="0" borderId="0" xfId="345" applyNumberFormat="1" applyFont="1" applyAlignment="1" applyProtection="1">
      <alignment horizontal="left" vertical="top"/>
    </xf>
    <xf numFmtId="3" fontId="19" fillId="0" borderId="0" xfId="345" applyNumberFormat="1" applyFont="1" applyAlignment="1" applyProtection="1">
      <alignment horizontal="right" vertical="top"/>
    </xf>
    <xf numFmtId="180" fontId="19" fillId="0" borderId="0" xfId="345" applyNumberFormat="1" applyFont="1" applyAlignment="1" applyProtection="1">
      <alignment horizontal="right" vertical="top"/>
    </xf>
    <xf numFmtId="0" fontId="21" fillId="34" borderId="10" xfId="35" applyFont="1" applyFill="1" applyBorder="1" applyProtection="1"/>
    <xf numFmtId="3" fontId="19" fillId="35" borderId="10" xfId="35" applyNumberFormat="1" applyFont="1" applyFill="1" applyBorder="1" applyAlignment="1" applyProtection="1">
      <alignment horizontal="right" vertical="top"/>
    </xf>
    <xf numFmtId="3" fontId="25" fillId="33" borderId="10" xfId="35" applyNumberFormat="1" applyFont="1" applyFill="1" applyBorder="1" applyAlignment="1" applyProtection="1">
      <alignment horizontal="right" vertical="top"/>
    </xf>
    <xf numFmtId="0" fontId="20" fillId="33" borderId="0" xfId="35" applyFont="1" applyFill="1" applyAlignment="1" applyProtection="1">
      <alignment horizontal="center" vertical="center" wrapText="1"/>
    </xf>
    <xf numFmtId="0" fontId="20" fillId="34" borderId="10" xfId="35" applyFont="1" applyFill="1" applyBorder="1" applyAlignment="1" applyProtection="1">
      <alignment horizontal="center" vertical="center" wrapText="1"/>
    </xf>
    <xf numFmtId="0" fontId="20" fillId="34" borderId="10" xfId="35" applyFont="1" applyFill="1" applyBorder="1" applyProtection="1"/>
    <xf numFmtId="0" fontId="19" fillId="33" borderId="0" xfId="35" applyFont="1" applyFill="1" applyAlignment="1" applyProtection="1">
      <alignment horizontal="left" vertical="top"/>
    </xf>
    <xf numFmtId="3" fontId="19" fillId="33" borderId="0" xfId="35" applyNumberFormat="1" applyFont="1" applyFill="1" applyAlignment="1" applyProtection="1">
      <alignment horizontal="right" vertical="top"/>
    </xf>
    <xf numFmtId="0" fontId="19" fillId="33" borderId="0" xfId="0" applyFont="1" applyFill="1" applyProtection="1"/>
    <xf numFmtId="0" fontId="26" fillId="34" borderId="10" xfId="35" applyFont="1" applyFill="1" applyBorder="1" applyAlignment="1" applyProtection="1">
      <alignment horizontal="left" vertical="center"/>
    </xf>
    <xf numFmtId="0" fontId="20" fillId="34" borderId="10" xfId="35" applyFont="1" applyFill="1" applyBorder="1" applyAlignment="1" applyProtection="1">
      <alignment horizontal="left" vertical="center" wrapText="1"/>
    </xf>
    <xf numFmtId="0" fontId="24" fillId="33" borderId="0" xfId="35" applyFont="1" applyFill="1" applyAlignment="1" applyProtection="1">
      <alignment horizontal="center"/>
    </xf>
    <xf numFmtId="0" fontId="20" fillId="33" borderId="0" xfId="35" applyFont="1" applyFill="1" applyAlignment="1" applyProtection="1">
      <alignment horizontal="right" vertical="center" wrapText="1"/>
    </xf>
    <xf numFmtId="0" fontId="27" fillId="34" borderId="10" xfId="35" applyFont="1" applyFill="1" applyBorder="1" applyProtection="1"/>
    <xf numFmtId="9" fontId="19" fillId="33" borderId="10" xfId="35" applyNumberFormat="1" applyFont="1" applyFill="1" applyBorder="1" applyAlignment="1" applyProtection="1">
      <alignment horizontal="right" vertical="top"/>
    </xf>
    <xf numFmtId="0" fontId="20" fillId="34" borderId="0" xfId="345" applyFont="1" applyFill="1" applyAlignment="1" applyProtection="1">
      <alignment horizontal="left" vertical="center"/>
    </xf>
    <xf numFmtId="0" fontId="24" fillId="34" borderId="0" xfId="345" applyFont="1" applyFill="1" applyProtection="1"/>
    <xf numFmtId="0" fontId="19" fillId="34" borderId="0" xfId="345" applyFont="1" applyFill="1" applyProtection="1"/>
    <xf numFmtId="0" fontId="20" fillId="45" borderId="0" xfId="345" applyFont="1" applyFill="1" applyAlignment="1" applyProtection="1">
      <alignment horizontal="left" vertical="center" wrapText="1"/>
    </xf>
    <xf numFmtId="0" fontId="20" fillId="45" borderId="0" xfId="345" applyFont="1" applyFill="1" applyAlignment="1" applyProtection="1">
      <alignment horizontal="center" vertical="center" wrapText="1"/>
    </xf>
    <xf numFmtId="0" fontId="69" fillId="43" borderId="10" xfId="345" applyNumberFormat="1" applyFont="1" applyFill="1" applyBorder="1" applyAlignment="1" applyProtection="1">
      <alignment horizontal="left" vertical="top"/>
    </xf>
    <xf numFmtId="4" fontId="69" fillId="43" borderId="10" xfId="345" applyNumberFormat="1" applyFont="1" applyFill="1" applyBorder="1" applyAlignment="1" applyProtection="1">
      <alignment horizontal="right" vertical="top"/>
    </xf>
    <xf numFmtId="0" fontId="19" fillId="0" borderId="10" xfId="345" applyNumberFormat="1" applyFont="1" applyBorder="1" applyAlignment="1" applyProtection="1">
      <alignment horizontal="left" vertical="top"/>
    </xf>
    <xf numFmtId="4" fontId="19" fillId="0" borderId="10" xfId="345" applyNumberFormat="1" applyFont="1" applyBorder="1" applyAlignment="1" applyProtection="1">
      <alignment horizontal="right" vertical="top"/>
    </xf>
    <xf numFmtId="0" fontId="69" fillId="44" borderId="10" xfId="345" applyNumberFormat="1" applyFont="1" applyFill="1" applyBorder="1" applyAlignment="1" applyProtection="1">
      <alignment horizontal="left" vertical="top"/>
    </xf>
    <xf numFmtId="4" fontId="69" fillId="44" borderId="10" xfId="345" applyNumberFormat="1" applyFont="1" applyFill="1" applyBorder="1" applyAlignment="1" applyProtection="1">
      <alignment horizontal="right" vertical="top"/>
    </xf>
    <xf numFmtId="0" fontId="25" fillId="45" borderId="10" xfId="0" applyFont="1" applyFill="1" applyBorder="1" applyAlignment="1" applyProtection="1">
      <alignment vertical="center"/>
    </xf>
    <xf numFmtId="3" fontId="19" fillId="0" borderId="10" xfId="35" applyNumberFormat="1" applyFont="1" applyBorder="1" applyAlignment="1" applyProtection="1">
      <alignment horizontal="right" vertical="top"/>
    </xf>
    <xf numFmtId="9" fontId="19" fillId="0" borderId="10" xfId="1" applyFont="1" applyBorder="1" applyAlignment="1" applyProtection="1">
      <alignment horizontal="right" vertical="top"/>
    </xf>
    <xf numFmtId="3" fontId="19" fillId="0" borderId="14" xfId="35" applyNumberFormat="1" applyFont="1" applyBorder="1" applyAlignment="1" applyProtection="1">
      <alignment horizontal="right" vertical="top"/>
    </xf>
    <xf numFmtId="9" fontId="25" fillId="0" borderId="10" xfId="0" applyNumberFormat="1" applyFont="1" applyBorder="1" applyProtection="1"/>
    <xf numFmtId="10" fontId="16" fillId="43" borderId="0" xfId="0" applyNumberFormat="1" applyFont="1" applyFill="1" applyProtection="1"/>
    <xf numFmtId="10" fontId="0" fillId="0" borderId="0" xfId="0" applyNumberFormat="1" applyProtection="1"/>
    <xf numFmtId="0" fontId="20" fillId="34" borderId="10" xfId="35" applyFont="1" applyFill="1" applyBorder="1" applyAlignment="1" applyProtection="1">
      <alignment horizontal="right" vertical="center" wrapText="1"/>
    </xf>
    <xf numFmtId="10" fontId="20" fillId="34" borderId="10" xfId="35" applyNumberFormat="1" applyFont="1" applyFill="1" applyBorder="1" applyAlignment="1" applyProtection="1">
      <alignment horizontal="center" vertical="center" wrapText="1"/>
    </xf>
    <xf numFmtId="0" fontId="26" fillId="33" borderId="0" xfId="35" applyFont="1" applyFill="1" applyAlignment="1" applyProtection="1">
      <alignment horizontal="left" vertical="center"/>
    </xf>
    <xf numFmtId="0" fontId="20" fillId="33" borderId="0" xfId="35" applyFont="1" applyFill="1" applyAlignment="1" applyProtection="1">
      <alignment horizontal="left" vertical="center" wrapText="1"/>
    </xf>
    <xf numFmtId="10" fontId="20" fillId="33" borderId="0" xfId="35" applyNumberFormat="1" applyFont="1" applyFill="1" applyAlignment="1" applyProtection="1">
      <alignment horizontal="right" vertical="center" wrapText="1"/>
    </xf>
    <xf numFmtId="0" fontId="47" fillId="34" borderId="0" xfId="0" applyFont="1" applyFill="1" applyAlignment="1" applyProtection="1">
      <alignment vertical="center"/>
    </xf>
    <xf numFmtId="0" fontId="71" fillId="34" borderId="0" xfId="0" applyFont="1" applyFill="1" applyAlignment="1" applyProtection="1">
      <alignment vertical="center"/>
    </xf>
    <xf numFmtId="0" fontId="19" fillId="34" borderId="0" xfId="0" applyFont="1" applyFill="1" applyAlignment="1" applyProtection="1">
      <alignment vertical="center"/>
    </xf>
    <xf numFmtId="0" fontId="19" fillId="0" borderId="0" xfId="0" applyFont="1" applyAlignment="1" applyProtection="1">
      <alignment vertical="center"/>
    </xf>
    <xf numFmtId="0" fontId="71" fillId="0" borderId="0" xfId="0" applyFont="1" applyAlignment="1" applyProtection="1">
      <alignment vertical="center"/>
    </xf>
    <xf numFmtId="0" fontId="20" fillId="0" borderId="0" xfId="0" applyFont="1" applyAlignment="1" applyProtection="1">
      <alignment horizontal="center" vertical="center" wrapText="1"/>
    </xf>
    <xf numFmtId="180" fontId="19" fillId="0" borderId="0" xfId="0" applyNumberFormat="1" applyFont="1" applyProtection="1"/>
    <xf numFmtId="165" fontId="0" fillId="0" borderId="0" xfId="0" applyNumberFormat="1" applyProtection="1"/>
    <xf numFmtId="180" fontId="25" fillId="0" borderId="0" xfId="0" applyNumberFormat="1" applyFont="1" applyProtection="1"/>
    <xf numFmtId="0" fontId="67" fillId="43" borderId="0" xfId="36" applyFont="1" applyFill="1" applyProtection="1"/>
    <xf numFmtId="0" fontId="30" fillId="0" borderId="0" xfId="0" applyFont="1" applyProtection="1"/>
    <xf numFmtId="0" fontId="44" fillId="0" borderId="0" xfId="36" applyFont="1" applyProtection="1"/>
    <xf numFmtId="0" fontId="75" fillId="0" borderId="0" xfId="0" applyFont="1" applyAlignment="1" applyProtection="1">
      <alignment wrapText="1"/>
    </xf>
    <xf numFmtId="10" fontId="20" fillId="34" borderId="10" xfId="0" applyNumberFormat="1" applyFont="1" applyFill="1" applyBorder="1" applyAlignment="1" applyProtection="1">
      <alignment horizontal="center" vertical="center" wrapText="1"/>
    </xf>
    <xf numFmtId="10" fontId="20" fillId="33" borderId="0" xfId="0" applyNumberFormat="1" applyFont="1" applyFill="1" applyAlignment="1" applyProtection="1">
      <alignment horizontal="left" wrapText="1"/>
    </xf>
    <xf numFmtId="0" fontId="40" fillId="33" borderId="0" xfId="0" applyFont="1" applyFill="1" applyAlignment="1" applyProtection="1">
      <alignment wrapText="1"/>
    </xf>
    <xf numFmtId="10" fontId="40" fillId="33" borderId="0" xfId="0" applyNumberFormat="1" applyFont="1" applyFill="1" applyAlignment="1" applyProtection="1">
      <alignment wrapText="1"/>
    </xf>
    <xf numFmtId="3" fontId="30" fillId="0" borderId="10" xfId="0" applyNumberFormat="1" applyFont="1" applyBorder="1" applyProtection="1"/>
    <xf numFmtId="3" fontId="30" fillId="0" borderId="0" xfId="0" applyNumberFormat="1" applyFont="1" applyProtection="1"/>
    <xf numFmtId="0" fontId="23" fillId="34" borderId="10" xfId="0" applyFont="1" applyFill="1" applyBorder="1" applyProtection="1"/>
    <xf numFmtId="0" fontId="0" fillId="34" borderId="10" xfId="0" applyFill="1" applyBorder="1" applyProtection="1"/>
    <xf numFmtId="4" fontId="0" fillId="0" borderId="10" xfId="0" applyNumberFormat="1" applyBorder="1" applyProtection="1"/>
    <xf numFmtId="165" fontId="0" fillId="0" borderId="10" xfId="0" applyNumberFormat="1" applyBorder="1" applyProtection="1"/>
    <xf numFmtId="1" fontId="0" fillId="0" borderId="10" xfId="0" applyNumberFormat="1" applyBorder="1" applyProtection="1"/>
    <xf numFmtId="4" fontId="0" fillId="0" borderId="0" xfId="0" applyNumberFormat="1" applyBorder="1" applyProtection="1"/>
    <xf numFmtId="165" fontId="0" fillId="0" borderId="0" xfId="0" applyNumberFormat="1" applyBorder="1" applyProtection="1"/>
    <xf numFmtId="1" fontId="0" fillId="0" borderId="0" xfId="0" applyNumberFormat="1" applyBorder="1" applyProtection="1"/>
    <xf numFmtId="0" fontId="0" fillId="49" borderId="15" xfId="0" applyFill="1" applyBorder="1" applyProtection="1"/>
    <xf numFmtId="0" fontId="22" fillId="49" borderId="10" xfId="36" applyFill="1" applyBorder="1" applyProtection="1"/>
    <xf numFmtId="0" fontId="0" fillId="34" borderId="16" xfId="0" applyFill="1" applyBorder="1" applyProtection="1"/>
    <xf numFmtId="0" fontId="0" fillId="49" borderId="33" xfId="0" applyFont="1" applyFill="1" applyBorder="1" applyAlignment="1" applyProtection="1">
      <alignment vertical="center" wrapText="1"/>
    </xf>
    <xf numFmtId="0" fontId="22" fillId="49" borderId="14" xfId="36" applyFill="1" applyBorder="1" applyAlignment="1" applyProtection="1">
      <alignment vertical="center"/>
    </xf>
    <xf numFmtId="0" fontId="16" fillId="44" borderId="0" xfId="0" applyFont="1" applyFill="1" applyProtection="1"/>
    <xf numFmtId="0" fontId="0" fillId="49" borderId="16" xfId="0" applyFont="1" applyFill="1" applyBorder="1" applyAlignment="1" applyProtection="1">
      <alignment vertical="center" wrapText="1"/>
    </xf>
    <xf numFmtId="0" fontId="22" fillId="49" borderId="10" xfId="36" applyFill="1" applyBorder="1" applyAlignment="1" applyProtection="1">
      <alignment vertical="center"/>
    </xf>
    <xf numFmtId="0" fontId="0" fillId="49" borderId="16" xfId="0" applyFill="1" applyBorder="1" applyAlignment="1" applyProtection="1">
      <alignment vertical="center" wrapText="1"/>
    </xf>
    <xf numFmtId="0" fontId="0" fillId="49" borderId="46" xfId="0" applyFill="1" applyBorder="1" applyAlignment="1" applyProtection="1">
      <alignment vertical="center" wrapText="1"/>
    </xf>
    <xf numFmtId="0" fontId="0" fillId="49" borderId="12" xfId="0" applyFill="1" applyBorder="1" applyAlignment="1" applyProtection="1">
      <alignment vertical="center" wrapText="1"/>
    </xf>
    <xf numFmtId="0" fontId="0" fillId="49" borderId="14" xfId="0" applyFill="1" applyBorder="1" applyAlignment="1" applyProtection="1">
      <alignment vertical="center" wrapText="1"/>
    </xf>
    <xf numFmtId="0" fontId="0" fillId="49" borderId="33" xfId="0" applyFill="1" applyBorder="1" applyAlignment="1" applyProtection="1">
      <alignment vertical="center" wrapText="1"/>
    </xf>
    <xf numFmtId="0" fontId="0" fillId="33" borderId="16" xfId="0" applyFill="1" applyBorder="1" applyAlignment="1" applyProtection="1">
      <alignment vertical="center" wrapText="1"/>
    </xf>
    <xf numFmtId="0" fontId="22" fillId="33" borderId="10" xfId="36" applyFill="1" applyBorder="1" applyProtection="1"/>
    <xf numFmtId="0" fontId="22" fillId="0" borderId="10" xfId="36" applyFill="1" applyBorder="1" applyProtection="1"/>
    <xf numFmtId="0" fontId="0" fillId="33" borderId="78" xfId="0" applyFill="1" applyBorder="1" applyAlignment="1" applyProtection="1">
      <alignment vertical="center" wrapText="1"/>
    </xf>
    <xf numFmtId="0" fontId="0" fillId="33" borderId="15" xfId="0" applyFill="1" applyBorder="1" applyAlignment="1" applyProtection="1">
      <alignment vertical="center" wrapText="1"/>
    </xf>
    <xf numFmtId="0" fontId="0" fillId="33" borderId="10" xfId="0" applyFill="1" applyBorder="1" applyAlignment="1" applyProtection="1">
      <alignment vertical="center" wrapText="1"/>
    </xf>
    <xf numFmtId="0" fontId="22" fillId="0" borderId="14" xfId="36" applyBorder="1" applyProtection="1"/>
    <xf numFmtId="0" fontId="25" fillId="33" borderId="0" xfId="0" applyFont="1" applyFill="1" applyProtection="1"/>
    <xf numFmtId="0" fontId="45" fillId="49" borderId="16" xfId="0" applyFont="1" applyFill="1" applyBorder="1" applyAlignment="1" applyProtection="1">
      <alignment vertical="center" wrapText="1"/>
    </xf>
    <xf numFmtId="0" fontId="22" fillId="49" borderId="10" xfId="36" applyFill="1" applyBorder="1" applyAlignment="1" applyProtection="1">
      <alignment horizontal="left"/>
    </xf>
    <xf numFmtId="0" fontId="0" fillId="49" borderId="10" xfId="0" applyFill="1" applyBorder="1" applyAlignment="1" applyProtection="1">
      <alignment vertical="center" wrapText="1"/>
    </xf>
    <xf numFmtId="0" fontId="22" fillId="49" borderId="0" xfId="36" applyFill="1" applyBorder="1" applyAlignment="1" applyProtection="1">
      <alignment horizontal="left"/>
    </xf>
    <xf numFmtId="0" fontId="0" fillId="49" borderId="78" xfId="0" applyFill="1" applyBorder="1" applyAlignment="1" applyProtection="1">
      <alignment vertical="center" wrapText="1"/>
    </xf>
    <xf numFmtId="0" fontId="79" fillId="52" borderId="0" xfId="36" applyFont="1" applyFill="1" applyAlignment="1" applyProtection="1">
      <alignment horizontal="center"/>
    </xf>
    <xf numFmtId="0" fontId="15" fillId="49" borderId="10" xfId="0" applyFont="1" applyFill="1" applyBorder="1" applyAlignment="1" applyProtection="1">
      <alignment horizontal="center" vertical="center"/>
    </xf>
    <xf numFmtId="0" fontId="15" fillId="33" borderId="10" xfId="0" applyFont="1" applyFill="1" applyBorder="1" applyAlignment="1" applyProtection="1">
      <alignment horizontal="center" vertical="center" wrapText="1"/>
    </xf>
    <xf numFmtId="0" fontId="15" fillId="49" borderId="12" xfId="0" applyFont="1" applyFill="1" applyBorder="1" applyAlignment="1" applyProtection="1">
      <alignment horizontal="center" vertical="center" wrapText="1"/>
    </xf>
    <xf numFmtId="0" fontId="15" fillId="49" borderId="13" xfId="0" applyFont="1" applyFill="1" applyBorder="1" applyAlignment="1" applyProtection="1">
      <alignment horizontal="center" vertical="center" wrapText="1"/>
    </xf>
    <xf numFmtId="0" fontId="15" fillId="49" borderId="14" xfId="0" applyFont="1" applyFill="1" applyBorder="1" applyAlignment="1" applyProtection="1">
      <alignment horizontal="center" vertical="center" wrapText="1"/>
    </xf>
    <xf numFmtId="0" fontId="15" fillId="33" borderId="12" xfId="0" applyFont="1" applyFill="1" applyBorder="1" applyAlignment="1" applyProtection="1">
      <alignment horizontal="center" vertical="center" wrapText="1"/>
    </xf>
    <xf numFmtId="0" fontId="15" fillId="33" borderId="13" xfId="0" applyFont="1" applyFill="1" applyBorder="1" applyAlignment="1" applyProtection="1">
      <alignment horizontal="center" vertical="center" wrapText="1"/>
    </xf>
    <xf numFmtId="0" fontId="15" fillId="33" borderId="14" xfId="0" applyFont="1" applyFill="1" applyBorder="1" applyAlignment="1" applyProtection="1">
      <alignment horizontal="center" vertical="center" wrapText="1"/>
    </xf>
    <xf numFmtId="0" fontId="15" fillId="34" borderId="0" xfId="0" applyFont="1" applyFill="1" applyAlignment="1" applyProtection="1">
      <alignment horizontal="center" vertical="center"/>
    </xf>
    <xf numFmtId="0" fontId="22" fillId="33" borderId="0" xfId="36" applyFill="1" applyAlignment="1" applyProtection="1">
      <alignment horizontal="left"/>
    </xf>
    <xf numFmtId="0" fontId="23" fillId="34" borderId="12" xfId="0" applyFont="1" applyFill="1" applyBorder="1" applyAlignment="1" applyProtection="1">
      <alignment horizontal="center" vertical="center"/>
    </xf>
    <xf numFmtId="0" fontId="23" fillId="34" borderId="13" xfId="0" applyFont="1" applyFill="1" applyBorder="1" applyAlignment="1" applyProtection="1">
      <alignment horizontal="center" vertical="center"/>
    </xf>
    <xf numFmtId="0" fontId="23" fillId="34" borderId="14" xfId="0" applyFont="1" applyFill="1" applyBorder="1" applyAlignment="1" applyProtection="1">
      <alignment horizontal="center" vertical="center"/>
    </xf>
    <xf numFmtId="0" fontId="66" fillId="43" borderId="0" xfId="0" applyFont="1" applyFill="1" applyAlignment="1" applyProtection="1">
      <alignment horizontal="center" vertical="center"/>
    </xf>
    <xf numFmtId="0" fontId="12" fillId="44" borderId="85" xfId="0" applyFont="1" applyFill="1" applyBorder="1" applyAlignment="1" applyProtection="1">
      <alignment horizontal="center"/>
    </xf>
    <xf numFmtId="0" fontId="12" fillId="44" borderId="48" xfId="0" applyFont="1" applyFill="1" applyBorder="1" applyAlignment="1" applyProtection="1">
      <alignment horizontal="center"/>
    </xf>
    <xf numFmtId="0" fontId="12" fillId="44" borderId="46" xfId="0" applyFont="1" applyFill="1" applyBorder="1" applyAlignment="1" applyProtection="1">
      <alignment horizontal="center"/>
    </xf>
    <xf numFmtId="0" fontId="12" fillId="44" borderId="47" xfId="0" applyFont="1" applyFill="1" applyBorder="1" applyAlignment="1" applyProtection="1">
      <alignment horizontal="center"/>
    </xf>
    <xf numFmtId="0" fontId="12" fillId="44" borderId="0" xfId="0" applyFont="1" applyFill="1" applyBorder="1" applyAlignment="1" applyProtection="1">
      <alignment horizontal="center"/>
    </xf>
    <xf numFmtId="0" fontId="12" fillId="44" borderId="78" xfId="0" applyFont="1" applyFill="1" applyBorder="1" applyAlignment="1" applyProtection="1">
      <alignment horizontal="center"/>
    </xf>
    <xf numFmtId="0" fontId="12" fillId="44" borderId="81" xfId="0" applyFont="1" applyFill="1" applyBorder="1" applyAlignment="1" applyProtection="1">
      <alignment horizontal="center" wrapText="1"/>
    </xf>
    <xf numFmtId="0" fontId="12" fillId="44" borderId="49" xfId="0" applyFont="1" applyFill="1" applyBorder="1" applyAlignment="1" applyProtection="1">
      <alignment horizontal="center" wrapText="1"/>
    </xf>
    <xf numFmtId="0" fontId="12" fillId="44" borderId="33" xfId="0" applyFont="1" applyFill="1" applyBorder="1" applyAlignment="1" applyProtection="1">
      <alignment horizontal="center" wrapText="1"/>
    </xf>
    <xf numFmtId="0" fontId="12" fillId="44" borderId="47" xfId="0" applyFont="1" applyFill="1" applyBorder="1" applyAlignment="1" applyProtection="1">
      <alignment horizontal="center" wrapText="1"/>
    </xf>
    <xf numFmtId="0" fontId="12" fillId="44" borderId="0" xfId="0" applyFont="1" applyFill="1" applyBorder="1" applyAlignment="1" applyProtection="1">
      <alignment horizontal="center" wrapText="1"/>
    </xf>
    <xf numFmtId="0" fontId="12" fillId="44" borderId="78" xfId="0" applyFont="1" applyFill="1" applyBorder="1" applyAlignment="1" applyProtection="1">
      <alignment horizontal="center" wrapText="1"/>
    </xf>
    <xf numFmtId="0" fontId="20" fillId="34" borderId="0" xfId="0" applyFont="1" applyFill="1" applyAlignment="1" applyProtection="1">
      <alignment horizontal="center" vertical="center"/>
    </xf>
    <xf numFmtId="0" fontId="69" fillId="44" borderId="85" xfId="0" applyFont="1" applyFill="1" applyBorder="1" applyAlignment="1" applyProtection="1">
      <alignment horizontal="center" vertical="center"/>
    </xf>
    <xf numFmtId="0" fontId="69" fillId="44" borderId="48" xfId="0" applyFont="1" applyFill="1" applyBorder="1" applyAlignment="1" applyProtection="1">
      <alignment horizontal="center" vertical="center"/>
    </xf>
    <xf numFmtId="0" fontId="69" fillId="44" borderId="46" xfId="0" applyFont="1" applyFill="1" applyBorder="1" applyAlignment="1" applyProtection="1">
      <alignment horizontal="center" vertical="center"/>
    </xf>
    <xf numFmtId="0" fontId="69" fillId="44" borderId="47" xfId="0" applyFont="1" applyFill="1" applyBorder="1" applyAlignment="1" applyProtection="1">
      <alignment horizontal="center" vertical="center"/>
    </xf>
    <xf numFmtId="0" fontId="69" fillId="44" borderId="0" xfId="0" applyFont="1" applyFill="1" applyBorder="1" applyAlignment="1" applyProtection="1">
      <alignment horizontal="center" vertical="center"/>
    </xf>
    <xf numFmtId="0" fontId="69" fillId="44" borderId="78" xfId="0" applyFont="1" applyFill="1" applyBorder="1" applyAlignment="1" applyProtection="1">
      <alignment horizontal="center" vertical="center"/>
    </xf>
    <xf numFmtId="0" fontId="69" fillId="44" borderId="47" xfId="0" applyFont="1" applyFill="1" applyBorder="1" applyAlignment="1" applyProtection="1">
      <alignment horizontal="center" vertical="center" wrapText="1"/>
    </xf>
    <xf numFmtId="0" fontId="69" fillId="44" borderId="0" xfId="0" applyFont="1" applyFill="1" applyBorder="1" applyAlignment="1" applyProtection="1">
      <alignment horizontal="center" vertical="center" wrapText="1"/>
    </xf>
    <xf numFmtId="0" fontId="69" fillId="44" borderId="78" xfId="0" applyFont="1" applyFill="1" applyBorder="1" applyAlignment="1" applyProtection="1">
      <alignment horizontal="center" vertical="center" wrapText="1"/>
    </xf>
    <xf numFmtId="0" fontId="69" fillId="44" borderId="81" xfId="0" applyFont="1" applyFill="1" applyBorder="1" applyAlignment="1" applyProtection="1">
      <alignment horizontal="center" vertical="center" wrapText="1"/>
    </xf>
    <xf numFmtId="0" fontId="69" fillId="44" borderId="49" xfId="0" applyFont="1" applyFill="1" applyBorder="1" applyAlignment="1" applyProtection="1">
      <alignment horizontal="center" vertical="center" wrapText="1"/>
    </xf>
    <xf numFmtId="0" fontId="69" fillId="44" borderId="33" xfId="0" applyFont="1" applyFill="1" applyBorder="1" applyAlignment="1" applyProtection="1">
      <alignment horizontal="center" vertical="center" wrapText="1"/>
    </xf>
    <xf numFmtId="0" fontId="12" fillId="43" borderId="0" xfId="0" applyFont="1" applyFill="1" applyAlignment="1" applyProtection="1">
      <alignment horizontal="center" vertical="center"/>
    </xf>
    <xf numFmtId="0" fontId="12" fillId="44" borderId="85" xfId="0" applyFont="1" applyFill="1" applyBorder="1" applyAlignment="1" applyProtection="1">
      <alignment horizontal="center" vertical="center" wrapText="1"/>
    </xf>
    <xf numFmtId="0" fontId="12" fillId="44" borderId="48" xfId="0" applyFont="1" applyFill="1" applyBorder="1" applyAlignment="1" applyProtection="1">
      <alignment horizontal="center" vertical="center" wrapText="1"/>
    </xf>
    <xf numFmtId="0" fontId="12" fillId="44" borderId="46" xfId="0" applyFont="1" applyFill="1" applyBorder="1" applyAlignment="1" applyProtection="1">
      <alignment horizontal="center" vertical="center" wrapText="1"/>
    </xf>
    <xf numFmtId="0" fontId="12" fillId="44" borderId="81" xfId="0" applyFont="1" applyFill="1" applyBorder="1" applyAlignment="1" applyProtection="1">
      <alignment horizontal="center"/>
    </xf>
    <xf numFmtId="0" fontId="12" fillId="44" borderId="49" xfId="0" applyFont="1" applyFill="1" applyBorder="1" applyAlignment="1" applyProtection="1">
      <alignment horizontal="center"/>
    </xf>
    <xf numFmtId="0" fontId="12" fillId="44" borderId="33" xfId="0" applyFont="1" applyFill="1" applyBorder="1" applyAlignment="1" applyProtection="1">
      <alignment horizontal="center"/>
    </xf>
    <xf numFmtId="0" fontId="16" fillId="44" borderId="47" xfId="0" applyFont="1" applyFill="1" applyBorder="1" applyAlignment="1" applyProtection="1">
      <alignment horizontal="center"/>
    </xf>
    <xf numFmtId="0" fontId="16" fillId="44" borderId="0" xfId="0" applyFont="1" applyFill="1" applyBorder="1" applyAlignment="1" applyProtection="1">
      <alignment horizontal="center"/>
    </xf>
    <xf numFmtId="0" fontId="16" fillId="44" borderId="78" xfId="0" applyFont="1" applyFill="1" applyBorder="1" applyAlignment="1" applyProtection="1">
      <alignment horizontal="center"/>
    </xf>
    <xf numFmtId="0" fontId="65" fillId="44" borderId="47" xfId="0" applyFont="1" applyFill="1" applyBorder="1" applyAlignment="1" applyProtection="1">
      <alignment horizontal="center" vertical="center"/>
    </xf>
    <xf numFmtId="0" fontId="65" fillId="44" borderId="0" xfId="0" applyFont="1" applyFill="1" applyBorder="1" applyAlignment="1" applyProtection="1">
      <alignment horizontal="center" vertical="center"/>
    </xf>
    <xf numFmtId="0" fontId="65" fillId="44" borderId="78" xfId="0" applyFont="1" applyFill="1" applyBorder="1" applyAlignment="1" applyProtection="1">
      <alignment horizontal="center" vertical="center"/>
    </xf>
    <xf numFmtId="0" fontId="25" fillId="45" borderId="15" xfId="0" applyFont="1" applyFill="1" applyBorder="1" applyAlignment="1" applyProtection="1">
      <alignment horizontal="center" vertical="center" wrapText="1"/>
    </xf>
    <xf numFmtId="0" fontId="25" fillId="45" borderId="16" xfId="0" applyFont="1" applyFill="1" applyBorder="1" applyAlignment="1" applyProtection="1">
      <alignment horizontal="center" vertical="center" wrapText="1"/>
    </xf>
    <xf numFmtId="0" fontId="69" fillId="44" borderId="20" xfId="0" applyFont="1" applyFill="1" applyBorder="1" applyAlignment="1" applyProtection="1">
      <alignment horizontal="center" vertical="center" wrapText="1"/>
    </xf>
    <xf numFmtId="0" fontId="69" fillId="44" borderId="19" xfId="0" applyFont="1" applyFill="1" applyBorder="1" applyAlignment="1" applyProtection="1">
      <alignment horizontal="center" vertical="center" wrapText="1"/>
    </xf>
    <xf numFmtId="0" fontId="69" fillId="44" borderId="18" xfId="0" applyFont="1" applyFill="1" applyBorder="1" applyAlignment="1" applyProtection="1">
      <alignment horizontal="center" vertical="center" wrapText="1"/>
    </xf>
    <xf numFmtId="0" fontId="69" fillId="44" borderId="24" xfId="0" applyFont="1" applyFill="1" applyBorder="1" applyAlignment="1" applyProtection="1">
      <alignment horizontal="center" vertical="center" wrapText="1"/>
    </xf>
    <xf numFmtId="0" fontId="69" fillId="44" borderId="17" xfId="0" applyFont="1" applyFill="1" applyBorder="1" applyAlignment="1" applyProtection="1">
      <alignment horizontal="center" vertical="center" wrapText="1"/>
    </xf>
    <xf numFmtId="0" fontId="69" fillId="44" borderId="22" xfId="0" applyFont="1" applyFill="1" applyBorder="1" applyAlignment="1" applyProtection="1">
      <alignment horizontal="center"/>
    </xf>
    <xf numFmtId="0" fontId="69" fillId="44" borderId="25" xfId="0" applyFont="1" applyFill="1" applyBorder="1" applyAlignment="1" applyProtection="1">
      <alignment horizontal="center"/>
    </xf>
    <xf numFmtId="0" fontId="69" fillId="44" borderId="21" xfId="0" applyFont="1" applyFill="1" applyBorder="1" applyAlignment="1" applyProtection="1">
      <alignment horizontal="center"/>
    </xf>
    <xf numFmtId="0" fontId="69" fillId="44" borderId="20" xfId="0" applyFont="1" applyFill="1" applyBorder="1" applyAlignment="1" applyProtection="1">
      <alignment horizontal="center"/>
    </xf>
    <xf numFmtId="0" fontId="69" fillId="44" borderId="0" xfId="0" applyFont="1" applyFill="1" applyBorder="1" applyAlignment="1" applyProtection="1">
      <alignment horizontal="center"/>
    </xf>
    <xf numFmtId="0" fontId="69" fillId="44" borderId="19" xfId="0" applyFont="1" applyFill="1" applyBorder="1" applyAlignment="1" applyProtection="1">
      <alignment horizontal="center"/>
    </xf>
    <xf numFmtId="0" fontId="25" fillId="45" borderId="47" xfId="0" applyFont="1" applyFill="1" applyBorder="1" applyAlignment="1" applyProtection="1">
      <alignment horizontal="center" vertical="center"/>
    </xf>
    <xf numFmtId="0" fontId="25" fillId="45" borderId="0" xfId="0" applyFont="1" applyFill="1" applyBorder="1" applyAlignment="1" applyProtection="1">
      <alignment horizontal="center" vertical="center"/>
    </xf>
    <xf numFmtId="0" fontId="25" fillId="45" borderId="11" xfId="0" applyFont="1" applyFill="1" applyBorder="1" applyAlignment="1" applyProtection="1">
      <alignment horizontal="center" vertical="center" wrapText="1"/>
    </xf>
    <xf numFmtId="0" fontId="25" fillId="45" borderId="10" xfId="0" applyFont="1" applyFill="1" applyBorder="1" applyAlignment="1" applyProtection="1">
      <alignment horizontal="center" vertical="center" wrapText="1"/>
    </xf>
    <xf numFmtId="0" fontId="69" fillId="44" borderId="22" xfId="0" applyFont="1" applyFill="1" applyBorder="1" applyAlignment="1" applyProtection="1">
      <alignment horizontal="center" vertical="center" wrapText="1"/>
    </xf>
    <xf numFmtId="0" fontId="69" fillId="44" borderId="21" xfId="0" applyFont="1" applyFill="1" applyBorder="1" applyAlignment="1" applyProtection="1">
      <alignment horizontal="center" vertical="center" wrapText="1"/>
    </xf>
    <xf numFmtId="0" fontId="20" fillId="34" borderId="10" xfId="35" applyFont="1" applyFill="1" applyBorder="1" applyAlignment="1" applyProtection="1">
      <alignment horizontal="center" vertical="center" wrapText="1"/>
    </xf>
    <xf numFmtId="0" fontId="20" fillId="34" borderId="10" xfId="35" applyFont="1" applyFill="1" applyBorder="1" applyAlignment="1" applyProtection="1">
      <alignment horizontal="center" vertical="center"/>
    </xf>
    <xf numFmtId="0" fontId="20" fillId="34" borderId="10" xfId="35" applyFont="1" applyFill="1" applyBorder="1" applyAlignment="1" applyProtection="1">
      <alignment horizontal="left" vertical="center" wrapText="1"/>
    </xf>
    <xf numFmtId="0" fontId="18" fillId="35" borderId="10" xfId="35" applyFont="1" applyFill="1" applyBorder="1" applyAlignment="1" applyProtection="1">
      <alignment horizontal="center" vertical="center" wrapText="1"/>
    </xf>
    <xf numFmtId="0" fontId="15" fillId="34" borderId="12" xfId="0" applyFont="1" applyFill="1" applyBorder="1" applyAlignment="1" applyProtection="1">
      <alignment horizontal="center" vertical="center" wrapText="1"/>
    </xf>
    <xf numFmtId="0" fontId="15" fillId="34" borderId="13" xfId="0" applyFont="1" applyFill="1" applyBorder="1" applyAlignment="1" applyProtection="1">
      <alignment horizontal="center" vertical="center" wrapText="1"/>
    </xf>
    <xf numFmtId="0" fontId="15" fillId="34" borderId="14" xfId="0" applyFont="1" applyFill="1" applyBorder="1" applyAlignment="1" applyProtection="1">
      <alignment horizontal="center" vertical="center" wrapText="1"/>
    </xf>
    <xf numFmtId="0" fontId="18" fillId="34" borderId="10" xfId="35" applyFont="1" applyFill="1" applyBorder="1" applyAlignment="1" applyProtection="1">
      <alignment horizontal="left" vertical="center"/>
    </xf>
    <xf numFmtId="0" fontId="18" fillId="33" borderId="10" xfId="35" applyFont="1" applyFill="1" applyBorder="1" applyAlignment="1" applyProtection="1">
      <alignment horizontal="center" vertical="center" wrapText="1"/>
    </xf>
    <xf numFmtId="0" fontId="21" fillId="34" borderId="12" xfId="0" applyFont="1" applyFill="1" applyBorder="1" applyAlignment="1" applyProtection="1">
      <alignment horizontal="center" wrapText="1"/>
    </xf>
    <xf numFmtId="0" fontId="21" fillId="34" borderId="13" xfId="0" applyFont="1" applyFill="1" applyBorder="1" applyAlignment="1" applyProtection="1">
      <alignment horizontal="center" wrapText="1"/>
    </xf>
    <xf numFmtId="0" fontId="21" fillId="34" borderId="14" xfId="0" applyFont="1" applyFill="1" applyBorder="1" applyAlignment="1" applyProtection="1">
      <alignment horizontal="center" wrapText="1"/>
    </xf>
    <xf numFmtId="0" fontId="20" fillId="45" borderId="27" xfId="0" applyFont="1" applyFill="1" applyBorder="1" applyAlignment="1" applyProtection="1">
      <alignment horizontal="center" vertical="center" wrapText="1"/>
    </xf>
    <xf numFmtId="0" fontId="25" fillId="45" borderId="27" xfId="0" applyFont="1" applyFill="1" applyBorder="1" applyProtection="1"/>
    <xf numFmtId="0" fontId="20" fillId="0" borderId="31" xfId="0" applyFont="1" applyBorder="1" applyAlignment="1" applyProtection="1">
      <alignment horizontal="center" vertical="center" wrapText="1"/>
    </xf>
    <xf numFmtId="0" fontId="20" fillId="45" borderId="30" xfId="0" applyFont="1" applyFill="1" applyBorder="1" applyAlignment="1" applyProtection="1">
      <alignment horizontal="center" vertical="center" wrapText="1"/>
    </xf>
    <xf numFmtId="0" fontId="20" fillId="45" borderId="29" xfId="0" applyFont="1" applyFill="1" applyBorder="1" applyAlignment="1" applyProtection="1">
      <alignment horizontal="center" vertical="center" wrapText="1"/>
    </xf>
    <xf numFmtId="0" fontId="20" fillId="45" borderId="28" xfId="0" applyFont="1" applyFill="1" applyBorder="1" applyAlignment="1" applyProtection="1">
      <alignment horizontal="center" vertical="center" wrapText="1"/>
    </xf>
    <xf numFmtId="0" fontId="69" fillId="44" borderId="22" xfId="0" applyFont="1" applyFill="1" applyBorder="1" applyAlignment="1" applyProtection="1">
      <alignment horizontal="center" vertical="center"/>
    </xf>
    <xf numFmtId="0" fontId="69" fillId="44" borderId="25" xfId="0" applyFont="1" applyFill="1" applyBorder="1" applyAlignment="1" applyProtection="1">
      <alignment horizontal="center" vertical="center"/>
    </xf>
    <xf numFmtId="0" fontId="69" fillId="44" borderId="21" xfId="0" applyFont="1" applyFill="1" applyBorder="1" applyAlignment="1" applyProtection="1">
      <alignment horizontal="center" vertical="center"/>
    </xf>
    <xf numFmtId="0" fontId="69" fillId="44" borderId="20" xfId="0" applyFont="1" applyFill="1" applyBorder="1" applyAlignment="1" applyProtection="1">
      <alignment horizontal="center" vertical="center"/>
    </xf>
    <xf numFmtId="0" fontId="69" fillId="44" borderId="19" xfId="0" applyFont="1" applyFill="1" applyBorder="1" applyAlignment="1" applyProtection="1">
      <alignment horizontal="center" vertical="center"/>
    </xf>
    <xf numFmtId="0" fontId="20" fillId="0" borderId="0" xfId="0" applyFont="1" applyAlignment="1" applyProtection="1">
      <alignment horizontal="center" vertical="center" wrapText="1"/>
    </xf>
    <xf numFmtId="0" fontId="25" fillId="0" borderId="0" xfId="0" applyFont="1" applyProtection="1"/>
    <xf numFmtId="0" fontId="23" fillId="34" borderId="0" xfId="0" applyFont="1" applyFill="1" applyAlignment="1" applyProtection="1">
      <alignment horizontal="center" vertical="center"/>
    </xf>
    <xf numFmtId="0" fontId="23" fillId="45" borderId="30" xfId="0" applyFont="1" applyFill="1" applyBorder="1" applyAlignment="1" applyProtection="1">
      <alignment horizontal="center" wrapText="1"/>
    </xf>
    <xf numFmtId="0" fontId="25" fillId="45" borderId="29" xfId="0" applyFont="1" applyFill="1" applyBorder="1" applyAlignment="1" applyProtection="1">
      <alignment horizontal="center" wrapText="1"/>
    </xf>
    <xf numFmtId="0" fontId="25" fillId="45" borderId="36" xfId="0" applyFont="1" applyFill="1" applyBorder="1" applyAlignment="1" applyProtection="1">
      <alignment horizontal="center" wrapText="1"/>
    </xf>
    <xf numFmtId="0" fontId="23" fillId="45" borderId="28" xfId="0" applyFont="1" applyFill="1" applyBorder="1" applyAlignment="1" applyProtection="1">
      <alignment horizontal="center"/>
    </xf>
    <xf numFmtId="0" fontId="23" fillId="45" borderId="27" xfId="0" applyFont="1" applyFill="1" applyBorder="1" applyAlignment="1" applyProtection="1">
      <alignment horizontal="center"/>
    </xf>
    <xf numFmtId="0" fontId="23" fillId="45" borderId="27" xfId="0" applyFont="1" applyFill="1" applyBorder="1" applyAlignment="1" applyProtection="1">
      <alignment horizontal="center" vertical="center" wrapText="1"/>
    </xf>
    <xf numFmtId="0" fontId="69" fillId="44" borderId="44" xfId="0" applyFont="1" applyFill="1" applyBorder="1" applyAlignment="1" applyProtection="1">
      <alignment horizontal="center" vertical="center" wrapText="1"/>
    </xf>
    <xf numFmtId="0" fontId="69" fillId="44" borderId="43" xfId="0" applyFont="1" applyFill="1" applyBorder="1" applyAlignment="1" applyProtection="1">
      <alignment horizontal="center" vertical="center" wrapText="1"/>
    </xf>
    <xf numFmtId="0" fontId="69" fillId="44" borderId="42" xfId="0" applyFont="1" applyFill="1" applyBorder="1" applyAlignment="1" applyProtection="1">
      <alignment horizontal="center" vertical="center" wrapText="1"/>
    </xf>
    <xf numFmtId="0" fontId="69" fillId="44" borderId="41" xfId="0" applyFont="1" applyFill="1" applyBorder="1" applyAlignment="1" applyProtection="1">
      <alignment horizontal="center" vertical="center" wrapText="1"/>
    </xf>
    <xf numFmtId="0" fontId="69" fillId="44" borderId="40" xfId="0" applyFont="1" applyFill="1" applyBorder="1" applyAlignment="1" applyProtection="1">
      <alignment horizontal="center" vertical="center" wrapText="1"/>
    </xf>
    <xf numFmtId="0" fontId="69" fillId="44" borderId="39" xfId="0" applyFont="1" applyFill="1" applyBorder="1" applyAlignment="1" applyProtection="1">
      <alignment horizontal="center" vertical="center" wrapText="1"/>
    </xf>
    <xf numFmtId="0" fontId="69" fillId="44" borderId="38" xfId="0" applyFont="1" applyFill="1" applyBorder="1" applyAlignment="1" applyProtection="1">
      <alignment horizontal="center" vertical="center" wrapText="1"/>
    </xf>
    <xf numFmtId="0" fontId="69" fillId="44" borderId="37" xfId="0" applyFont="1" applyFill="1" applyBorder="1" applyAlignment="1" applyProtection="1">
      <alignment horizontal="center" vertical="center" wrapText="1"/>
    </xf>
    <xf numFmtId="0" fontId="23" fillId="34" borderId="10" xfId="0" applyFont="1" applyFill="1" applyBorder="1" applyAlignment="1" applyProtection="1">
      <alignment horizontal="left" vertical="center" wrapText="1"/>
    </xf>
    <xf numFmtId="0" fontId="23" fillId="34" borderId="10" xfId="0" applyFont="1" applyFill="1" applyBorder="1" applyAlignment="1" applyProtection="1">
      <alignment horizontal="left" vertical="center"/>
    </xf>
    <xf numFmtId="0" fontId="15" fillId="34" borderId="12" xfId="35" applyFont="1" applyFill="1" applyBorder="1" applyAlignment="1" applyProtection="1">
      <alignment horizontal="left" vertical="center"/>
    </xf>
    <xf numFmtId="0" fontId="15" fillId="34" borderId="14" xfId="35" applyFont="1" applyFill="1" applyBorder="1" applyAlignment="1" applyProtection="1">
      <alignment horizontal="left" vertical="center"/>
    </xf>
    <xf numFmtId="0" fontId="15" fillId="33" borderId="12" xfId="35" applyFont="1" applyFill="1" applyBorder="1" applyAlignment="1" applyProtection="1">
      <alignment horizontal="center" vertical="center" wrapText="1"/>
    </xf>
    <xf numFmtId="0" fontId="15" fillId="33" borderId="14" xfId="35" applyFont="1" applyFill="1" applyBorder="1" applyAlignment="1" applyProtection="1">
      <alignment horizontal="center" vertical="center" wrapText="1"/>
    </xf>
    <xf numFmtId="0" fontId="15" fillId="36" borderId="12" xfId="35" applyFont="1" applyFill="1" applyBorder="1" applyAlignment="1" applyProtection="1">
      <alignment horizontal="center" vertical="center" wrapText="1"/>
    </xf>
    <xf numFmtId="0" fontId="15" fillId="36" borderId="14" xfId="35" applyFont="1" applyFill="1" applyBorder="1" applyAlignment="1" applyProtection="1">
      <alignment horizontal="center" vertical="center" wrapText="1"/>
    </xf>
    <xf numFmtId="0" fontId="15" fillId="34" borderId="12" xfId="0" applyFont="1" applyFill="1" applyBorder="1" applyAlignment="1" applyProtection="1">
      <alignment horizontal="left"/>
    </xf>
    <xf numFmtId="0" fontId="15" fillId="34" borderId="14" xfId="0" applyFont="1" applyFill="1" applyBorder="1" applyAlignment="1" applyProtection="1">
      <alignment horizontal="left"/>
    </xf>
    <xf numFmtId="0" fontId="15" fillId="34" borderId="12" xfId="0" applyFont="1" applyFill="1" applyBorder="1" applyAlignment="1" applyProtection="1">
      <alignment horizontal="center" vertical="center"/>
    </xf>
    <xf numFmtId="0" fontId="15" fillId="34" borderId="13" xfId="0" applyFont="1" applyFill="1" applyBorder="1" applyAlignment="1" applyProtection="1">
      <alignment horizontal="center" vertical="center"/>
    </xf>
    <xf numFmtId="0" fontId="15" fillId="34" borderId="14" xfId="0" applyFont="1" applyFill="1" applyBorder="1" applyAlignment="1" applyProtection="1">
      <alignment horizontal="center" vertical="center"/>
    </xf>
    <xf numFmtId="0" fontId="16" fillId="43" borderId="0" xfId="0" applyFont="1" applyFill="1" applyAlignment="1" applyProtection="1">
      <alignment horizontal="center" vertical="center"/>
    </xf>
    <xf numFmtId="3" fontId="69" fillId="44" borderId="22" xfId="347" applyNumberFormat="1" applyFont="1" applyFill="1" applyBorder="1" applyAlignment="1" applyProtection="1">
      <alignment horizontal="center" vertical="center" wrapText="1"/>
    </xf>
    <xf numFmtId="3" fontId="69" fillId="44" borderId="25" xfId="347" applyNumberFormat="1" applyFont="1" applyFill="1" applyBorder="1" applyAlignment="1" applyProtection="1">
      <alignment horizontal="center" vertical="center" wrapText="1"/>
    </xf>
    <xf numFmtId="3" fontId="69" fillId="44" borderId="21" xfId="347" applyNumberFormat="1" applyFont="1" applyFill="1" applyBorder="1" applyAlignment="1" applyProtection="1">
      <alignment horizontal="center" vertical="center" wrapText="1"/>
    </xf>
    <xf numFmtId="3" fontId="69" fillId="44" borderId="20" xfId="347" applyNumberFormat="1" applyFont="1" applyFill="1" applyBorder="1" applyAlignment="1" applyProtection="1">
      <alignment horizontal="center" vertical="center" wrapText="1"/>
    </xf>
    <xf numFmtId="3" fontId="69" fillId="44" borderId="0" xfId="347" applyNumberFormat="1" applyFont="1" applyFill="1" applyBorder="1" applyAlignment="1" applyProtection="1">
      <alignment horizontal="center" vertical="center" wrapText="1"/>
    </xf>
    <xf numFmtId="3" fontId="69" fillId="44" borderId="19" xfId="347" applyNumberFormat="1" applyFont="1" applyFill="1" applyBorder="1" applyAlignment="1" applyProtection="1">
      <alignment horizontal="center" vertical="center" wrapText="1"/>
    </xf>
    <xf numFmtId="3" fontId="69" fillId="44" borderId="18" xfId="347" applyNumberFormat="1" applyFont="1" applyFill="1" applyBorder="1" applyAlignment="1" applyProtection="1">
      <alignment horizontal="center" vertical="center" wrapText="1"/>
    </xf>
    <xf numFmtId="3" fontId="69" fillId="44" borderId="24" xfId="347" applyNumberFormat="1" applyFont="1" applyFill="1" applyBorder="1" applyAlignment="1" applyProtection="1">
      <alignment horizontal="center" vertical="center" wrapText="1"/>
    </xf>
    <xf numFmtId="3" fontId="69" fillId="44" borderId="17" xfId="347" applyNumberFormat="1" applyFont="1" applyFill="1" applyBorder="1" applyAlignment="1" applyProtection="1">
      <alignment horizontal="center" vertical="center" wrapText="1"/>
    </xf>
    <xf numFmtId="0" fontId="69" fillId="44" borderId="25" xfId="0" applyFont="1" applyFill="1" applyBorder="1" applyAlignment="1" applyProtection="1">
      <alignment horizontal="center" vertical="center" wrapText="1"/>
    </xf>
    <xf numFmtId="0" fontId="12" fillId="44" borderId="0" xfId="0" applyFont="1" applyFill="1" applyAlignment="1" applyProtection="1">
      <alignment horizontal="center"/>
    </xf>
    <xf numFmtId="0" fontId="12" fillId="44" borderId="0" xfId="0" applyFont="1" applyFill="1" applyAlignment="1" applyProtection="1">
      <alignment horizontal="center" wrapText="1"/>
    </xf>
    <xf numFmtId="0" fontId="21" fillId="34" borderId="0" xfId="0" applyFont="1" applyFill="1" applyAlignment="1" applyProtection="1">
      <alignment horizontal="center" vertical="center"/>
    </xf>
    <xf numFmtId="0" fontId="0" fillId="45" borderId="10" xfId="0" applyFill="1" applyBorder="1" applyAlignment="1" applyProtection="1">
      <alignment horizontal="center"/>
    </xf>
    <xf numFmtId="0" fontId="16" fillId="44" borderId="22" xfId="0" applyFont="1" applyFill="1" applyBorder="1" applyAlignment="1" applyProtection="1">
      <alignment horizontal="center" vertical="center" wrapText="1"/>
    </xf>
    <xf numFmtId="0" fontId="16" fillId="44" borderId="25" xfId="0" applyFont="1" applyFill="1" applyBorder="1" applyAlignment="1" applyProtection="1">
      <alignment horizontal="center" vertical="center" wrapText="1"/>
    </xf>
    <xf numFmtId="0" fontId="16" fillId="44" borderId="21" xfId="0" applyFont="1" applyFill="1" applyBorder="1" applyAlignment="1" applyProtection="1">
      <alignment horizontal="center" vertical="center" wrapText="1"/>
    </xf>
    <xf numFmtId="0" fontId="16" fillId="44" borderId="20" xfId="0" applyFont="1" applyFill="1" applyBorder="1" applyAlignment="1" applyProtection="1">
      <alignment horizontal="center" vertical="center" wrapText="1"/>
    </xf>
    <xf numFmtId="0" fontId="16" fillId="44" borderId="0" xfId="0" applyFont="1" applyFill="1" applyBorder="1" applyAlignment="1" applyProtection="1">
      <alignment horizontal="center" vertical="center" wrapText="1"/>
    </xf>
    <xf numFmtId="0" fontId="16" fillId="44" borderId="19" xfId="0" applyFont="1" applyFill="1" applyBorder="1" applyAlignment="1" applyProtection="1">
      <alignment horizontal="center" vertical="center" wrapText="1"/>
    </xf>
    <xf numFmtId="0" fontId="16" fillId="44" borderId="18" xfId="0" applyFont="1" applyFill="1" applyBorder="1" applyAlignment="1" applyProtection="1">
      <alignment horizontal="center" vertical="center" wrapText="1"/>
    </xf>
    <xf numFmtId="0" fontId="16" fillId="44" borderId="24" xfId="0" applyFont="1" applyFill="1" applyBorder="1" applyAlignment="1" applyProtection="1">
      <alignment horizontal="center" vertical="center" wrapText="1"/>
    </xf>
    <xf numFmtId="0" fontId="16" fillId="44" borderId="17" xfId="0" applyFont="1" applyFill="1" applyBorder="1" applyAlignment="1" applyProtection="1">
      <alignment horizontal="center" vertical="center" wrapText="1"/>
    </xf>
    <xf numFmtId="0" fontId="20" fillId="34" borderId="10" xfId="0" applyFont="1" applyFill="1" applyBorder="1" applyAlignment="1" applyProtection="1">
      <alignment horizontal="center" vertical="center" wrapText="1"/>
    </xf>
    <xf numFmtId="0" fontId="23" fillId="34" borderId="10" xfId="0" applyFont="1" applyFill="1" applyBorder="1" applyAlignment="1" applyProtection="1">
      <alignment horizontal="center" vertical="center"/>
    </xf>
    <xf numFmtId="164" fontId="20" fillId="34" borderId="15" xfId="0" applyNumberFormat="1" applyFont="1" applyFill="1" applyBorder="1" applyAlignment="1" applyProtection="1">
      <alignment horizontal="center" vertical="center"/>
    </xf>
    <xf numFmtId="164" fontId="20" fillId="34" borderId="11" xfId="0" applyNumberFormat="1" applyFont="1" applyFill="1" applyBorder="1" applyAlignment="1" applyProtection="1">
      <alignment horizontal="center" vertical="center"/>
    </xf>
    <xf numFmtId="164" fontId="20" fillId="34" borderId="16" xfId="0" applyNumberFormat="1" applyFont="1" applyFill="1" applyBorder="1" applyAlignment="1" applyProtection="1">
      <alignment horizontal="center" vertical="center"/>
    </xf>
    <xf numFmtId="0" fontId="23" fillId="34" borderId="12" xfId="0" applyFont="1" applyFill="1" applyBorder="1" applyAlignment="1" applyProtection="1">
      <alignment horizontal="left" vertical="center"/>
    </xf>
    <xf numFmtId="0" fontId="23" fillId="34" borderId="13" xfId="0" applyFont="1" applyFill="1" applyBorder="1" applyAlignment="1" applyProtection="1">
      <alignment horizontal="left" vertical="center"/>
    </xf>
    <xf numFmtId="0" fontId="23" fillId="34" borderId="14" xfId="0" applyFont="1" applyFill="1" applyBorder="1" applyAlignment="1" applyProtection="1">
      <alignment horizontal="left" vertical="center"/>
    </xf>
    <xf numFmtId="0" fontId="25" fillId="45" borderId="0" xfId="0" applyFont="1" applyFill="1" applyAlignment="1" applyProtection="1">
      <alignment horizontal="center"/>
    </xf>
    <xf numFmtId="9" fontId="19" fillId="45" borderId="0" xfId="1" applyFont="1" applyFill="1" applyAlignment="1" applyProtection="1">
      <alignment horizontal="center" vertical="top"/>
    </xf>
    <xf numFmtId="3" fontId="19" fillId="45" borderId="49" xfId="0" applyNumberFormat="1" applyFont="1" applyFill="1" applyBorder="1" applyAlignment="1" applyProtection="1">
      <alignment horizontal="center" vertical="top"/>
    </xf>
    <xf numFmtId="3" fontId="19" fillId="45" borderId="10" xfId="0" applyNumberFormat="1" applyFont="1" applyFill="1" applyBorder="1" applyAlignment="1" applyProtection="1">
      <alignment horizontal="center" vertical="top"/>
    </xf>
    <xf numFmtId="180" fontId="19" fillId="45" borderId="10" xfId="0" applyNumberFormat="1" applyFont="1" applyFill="1" applyBorder="1" applyAlignment="1" applyProtection="1">
      <alignment horizontal="center" vertical="top"/>
    </xf>
    <xf numFmtId="0" fontId="25" fillId="45" borderId="10" xfId="0" applyFont="1" applyFill="1" applyBorder="1" applyAlignment="1" applyProtection="1">
      <alignment horizontal="center"/>
    </xf>
    <xf numFmtId="3" fontId="25" fillId="45" borderId="10" xfId="0" applyNumberFormat="1" applyFont="1" applyFill="1" applyBorder="1" applyAlignment="1" applyProtection="1">
      <alignment horizontal="center"/>
    </xf>
    <xf numFmtId="0" fontId="16" fillId="44" borderId="22" xfId="0" applyFont="1" applyFill="1" applyBorder="1" applyAlignment="1" applyProtection="1">
      <alignment horizontal="center" wrapText="1"/>
    </xf>
    <xf numFmtId="0" fontId="16" fillId="44" borderId="25" xfId="0" applyFont="1" applyFill="1" applyBorder="1" applyAlignment="1" applyProtection="1">
      <alignment horizontal="center" wrapText="1"/>
    </xf>
    <xf numFmtId="0" fontId="16" fillId="44" borderId="21" xfId="0" applyFont="1" applyFill="1" applyBorder="1" applyAlignment="1" applyProtection="1">
      <alignment horizontal="center" wrapText="1"/>
    </xf>
    <xf numFmtId="0" fontId="16" fillId="44" borderId="20" xfId="0" applyFont="1" applyFill="1" applyBorder="1" applyAlignment="1" applyProtection="1">
      <alignment horizontal="center" wrapText="1"/>
    </xf>
    <xf numFmtId="0" fontId="16" fillId="44" borderId="0" xfId="0" applyFont="1" applyFill="1" applyBorder="1" applyAlignment="1" applyProtection="1">
      <alignment horizontal="center" wrapText="1"/>
    </xf>
    <xf numFmtId="0" fontId="16" fillId="44" borderId="19" xfId="0" applyFont="1" applyFill="1" applyBorder="1" applyAlignment="1" applyProtection="1">
      <alignment horizontal="center" wrapText="1"/>
    </xf>
    <xf numFmtId="0" fontId="16" fillId="44" borderId="18" xfId="0" applyFont="1" applyFill="1" applyBorder="1" applyAlignment="1" applyProtection="1">
      <alignment horizontal="center" wrapText="1"/>
    </xf>
    <xf numFmtId="0" fontId="16" fillId="44" borderId="24" xfId="0" applyFont="1" applyFill="1" applyBorder="1" applyAlignment="1" applyProtection="1">
      <alignment horizontal="center" wrapText="1"/>
    </xf>
    <xf numFmtId="0" fontId="16" fillId="44" borderId="17" xfId="0" applyFont="1" applyFill="1" applyBorder="1" applyAlignment="1" applyProtection="1">
      <alignment horizontal="center" wrapText="1"/>
    </xf>
    <xf numFmtId="0" fontId="15" fillId="51" borderId="54" xfId="0" applyFont="1" applyFill="1" applyBorder="1" applyAlignment="1" applyProtection="1">
      <alignment horizontal="center"/>
    </xf>
    <xf numFmtId="0" fontId="15" fillId="51" borderId="55" xfId="0" applyFont="1" applyFill="1" applyBorder="1" applyAlignment="1" applyProtection="1">
      <alignment horizontal="center"/>
    </xf>
    <xf numFmtId="0" fontId="15" fillId="51" borderId="56" xfId="0" applyFont="1" applyFill="1" applyBorder="1" applyAlignment="1" applyProtection="1">
      <alignment horizontal="center"/>
    </xf>
    <xf numFmtId="0" fontId="0" fillId="0" borderId="50" xfId="0" applyBorder="1" applyAlignment="1" applyProtection="1">
      <alignment horizontal="center"/>
    </xf>
    <xf numFmtId="0" fontId="0" fillId="0" borderId="57" xfId="0" applyBorder="1" applyAlignment="1" applyProtection="1">
      <alignment horizontal="center"/>
    </xf>
    <xf numFmtId="0" fontId="15" fillId="51" borderId="51" xfId="0" applyFont="1" applyFill="1" applyBorder="1" applyAlignment="1" applyProtection="1">
      <alignment horizontal="center"/>
    </xf>
    <xf numFmtId="0" fontId="15" fillId="51" borderId="52" xfId="0" applyFont="1" applyFill="1" applyBorder="1" applyAlignment="1" applyProtection="1">
      <alignment horizontal="center"/>
    </xf>
    <xf numFmtId="0" fontId="15" fillId="51" borderId="53" xfId="0" applyFont="1" applyFill="1" applyBorder="1" applyAlignment="1" applyProtection="1">
      <alignment horizontal="center"/>
    </xf>
    <xf numFmtId="0" fontId="15" fillId="51" borderId="54" xfId="0" applyFont="1" applyFill="1" applyBorder="1" applyAlignment="1" applyProtection="1">
      <alignment horizontal="center" wrapText="1"/>
    </xf>
    <xf numFmtId="0" fontId="15" fillId="51" borderId="55" xfId="0" applyFont="1" applyFill="1" applyBorder="1" applyAlignment="1" applyProtection="1">
      <alignment horizontal="center" wrapText="1"/>
    </xf>
    <xf numFmtId="0" fontId="15" fillId="51" borderId="56" xfId="0" applyFont="1" applyFill="1" applyBorder="1" applyAlignment="1" applyProtection="1">
      <alignment horizontal="center" wrapText="1"/>
    </xf>
    <xf numFmtId="0" fontId="21" fillId="34" borderId="0" xfId="0" applyFont="1" applyFill="1" applyAlignment="1" applyProtection="1">
      <alignment horizontal="center" wrapText="1"/>
    </xf>
    <xf numFmtId="0" fontId="0" fillId="34" borderId="0" xfId="0" applyFill="1" applyAlignment="1" applyProtection="1">
      <alignment horizontal="center" wrapText="1"/>
    </xf>
    <xf numFmtId="0" fontId="0" fillId="34" borderId="0" xfId="0" applyFill="1" applyAlignment="1" applyProtection="1">
      <alignment wrapText="1"/>
    </xf>
    <xf numFmtId="0" fontId="25" fillId="0" borderId="10" xfId="0" applyFont="1" applyBorder="1" applyAlignment="1" applyProtection="1">
      <alignment horizontal="left" vertical="center"/>
    </xf>
    <xf numFmtId="0" fontId="25" fillId="45" borderId="12" xfId="0" applyFont="1" applyFill="1" applyBorder="1" applyAlignment="1" applyProtection="1">
      <alignment horizontal="center"/>
    </xf>
    <xf numFmtId="0" fontId="25" fillId="45" borderId="14" xfId="0" applyFont="1" applyFill="1" applyBorder="1" applyAlignment="1" applyProtection="1">
      <alignment horizontal="center"/>
    </xf>
    <xf numFmtId="0" fontId="27" fillId="34" borderId="10" xfId="35" applyFont="1" applyFill="1" applyBorder="1" applyAlignment="1" applyProtection="1">
      <alignment horizontal="center" vertical="top" wrapText="1"/>
    </xf>
    <xf numFmtId="0" fontId="0" fillId="0" borderId="0" xfId="0" applyNumberFormat="1" applyProtection="1"/>
    <xf numFmtId="0" fontId="15" fillId="0" borderId="0" xfId="0" applyFont="1" applyAlignment="1" applyProtection="1">
      <alignment horizontal="center" vertical="center"/>
    </xf>
    <xf numFmtId="0" fontId="16" fillId="44" borderId="85" xfId="0" applyNumberFormat="1" applyFont="1" applyFill="1" applyBorder="1" applyAlignment="1" applyProtection="1">
      <alignment horizontal="center" vertical="center" wrapText="1"/>
    </xf>
    <xf numFmtId="0" fontId="16" fillId="44" borderId="48" xfId="0" applyNumberFormat="1" applyFont="1" applyFill="1" applyBorder="1" applyAlignment="1" applyProtection="1">
      <alignment horizontal="center" vertical="center" wrapText="1"/>
    </xf>
    <xf numFmtId="0" fontId="16" fillId="44" borderId="46" xfId="0" applyNumberFormat="1" applyFont="1" applyFill="1" applyBorder="1" applyAlignment="1" applyProtection="1">
      <alignment horizontal="center" vertical="center" wrapText="1"/>
    </xf>
    <xf numFmtId="0" fontId="16" fillId="44" borderId="47" xfId="0" applyNumberFormat="1" applyFont="1" applyFill="1" applyBorder="1" applyAlignment="1" applyProtection="1">
      <alignment horizontal="center" wrapText="1"/>
    </xf>
    <xf numFmtId="0" fontId="16" fillId="44" borderId="0" xfId="0" applyNumberFormat="1" applyFont="1" applyFill="1" applyBorder="1" applyAlignment="1" applyProtection="1">
      <alignment horizontal="center" wrapText="1"/>
    </xf>
    <xf numFmtId="0" fontId="16" fillId="44" borderId="78" xfId="0" applyNumberFormat="1" applyFont="1" applyFill="1" applyBorder="1" applyAlignment="1" applyProtection="1">
      <alignment horizontal="center" wrapText="1"/>
    </xf>
    <xf numFmtId="0" fontId="16" fillId="44" borderId="47" xfId="0" applyNumberFormat="1" applyFont="1" applyFill="1" applyBorder="1" applyAlignment="1" applyProtection="1">
      <alignment horizontal="center" vertical="center" wrapText="1"/>
    </xf>
    <xf numFmtId="0" fontId="16" fillId="44" borderId="0" xfId="0" applyNumberFormat="1" applyFont="1" applyFill="1" applyBorder="1" applyAlignment="1" applyProtection="1">
      <alignment horizontal="center" vertical="center" wrapText="1"/>
    </xf>
    <xf numFmtId="0" fontId="16" fillId="44" borderId="78" xfId="0" applyNumberFormat="1" applyFont="1" applyFill="1" applyBorder="1" applyAlignment="1" applyProtection="1">
      <alignment horizontal="center" vertical="center" wrapText="1"/>
    </xf>
    <xf numFmtId="0" fontId="16" fillId="44" borderId="81" xfId="0" applyNumberFormat="1" applyFont="1" applyFill="1" applyBorder="1" applyAlignment="1" applyProtection="1">
      <alignment horizontal="center" vertical="center" wrapText="1"/>
    </xf>
    <xf numFmtId="0" fontId="16" fillId="44" borderId="49" xfId="0" applyNumberFormat="1" applyFont="1" applyFill="1" applyBorder="1" applyAlignment="1" applyProtection="1">
      <alignment horizontal="center" vertical="center" wrapText="1"/>
    </xf>
    <xf numFmtId="0" fontId="16" fillId="44" borderId="33" xfId="0" applyNumberFormat="1" applyFont="1" applyFill="1" applyBorder="1" applyAlignment="1" applyProtection="1">
      <alignment horizontal="center" vertical="center" wrapText="1"/>
    </xf>
    <xf numFmtId="0" fontId="27" fillId="35" borderId="12" xfId="35" applyFont="1" applyFill="1" applyBorder="1" applyAlignment="1" applyProtection="1">
      <alignment horizontal="center" vertical="center" wrapText="1"/>
    </xf>
    <xf numFmtId="0" fontId="27" fillId="35" borderId="13" xfId="35" applyFont="1" applyFill="1" applyBorder="1" applyAlignment="1" applyProtection="1">
      <alignment horizontal="center" vertical="center" wrapText="1"/>
    </xf>
    <xf numFmtId="0" fontId="27" fillId="35" borderId="14" xfId="35" applyFont="1" applyFill="1" applyBorder="1" applyAlignment="1" applyProtection="1">
      <alignment horizontal="center" vertical="center" wrapText="1"/>
    </xf>
    <xf numFmtId="0" fontId="27" fillId="34" borderId="10" xfId="35" applyFont="1" applyFill="1" applyBorder="1" applyAlignment="1" applyProtection="1">
      <alignment horizontal="center" vertical="center"/>
    </xf>
    <xf numFmtId="0" fontId="27" fillId="33" borderId="10" xfId="35" applyFont="1" applyFill="1" applyBorder="1" applyAlignment="1" applyProtection="1">
      <alignment horizontal="center" vertical="center" wrapText="1"/>
    </xf>
    <xf numFmtId="0" fontId="27" fillId="33" borderId="12" xfId="35" applyFont="1" applyFill="1" applyBorder="1" applyAlignment="1" applyProtection="1">
      <alignment horizontal="center" vertical="center" wrapText="1"/>
    </xf>
    <xf numFmtId="0" fontId="27" fillId="33" borderId="13" xfId="35" applyFont="1" applyFill="1" applyBorder="1" applyAlignment="1" applyProtection="1">
      <alignment horizontal="center" vertical="center" wrapText="1"/>
    </xf>
    <xf numFmtId="0" fontId="27" fillId="33" borderId="14" xfId="35" applyFont="1" applyFill="1" applyBorder="1" applyAlignment="1" applyProtection="1">
      <alignment horizontal="center" vertical="center" wrapText="1"/>
    </xf>
    <xf numFmtId="0" fontId="27" fillId="34" borderId="10" xfId="35" applyFont="1" applyFill="1" applyBorder="1" applyAlignment="1" applyProtection="1">
      <alignment horizontal="center" vertical="center" wrapText="1"/>
    </xf>
    <xf numFmtId="0" fontId="18" fillId="34" borderId="10" xfId="35" applyFont="1" applyFill="1" applyBorder="1" applyAlignment="1" applyProtection="1">
      <alignment horizontal="center"/>
    </xf>
    <xf numFmtId="0" fontId="21" fillId="34" borderId="10" xfId="35" applyFont="1" applyFill="1" applyBorder="1" applyAlignment="1" applyProtection="1">
      <alignment horizontal="center" vertical="center" wrapText="1"/>
    </xf>
    <xf numFmtId="0" fontId="48" fillId="33" borderId="10" xfId="35" applyFont="1" applyFill="1" applyBorder="1" applyAlignment="1" applyProtection="1">
      <alignment horizontal="center" vertical="center" wrapText="1"/>
    </xf>
    <xf numFmtId="0" fontId="18" fillId="34" borderId="10" xfId="35" applyFont="1" applyFill="1" applyBorder="1" applyAlignment="1" applyProtection="1">
      <alignment horizontal="center" vertical="center"/>
    </xf>
    <xf numFmtId="0" fontId="27" fillId="35" borderId="10" xfId="35" applyFont="1" applyFill="1" applyBorder="1" applyAlignment="1" applyProtection="1">
      <alignment horizontal="center" vertical="center" wrapText="1"/>
    </xf>
    <xf numFmtId="0" fontId="23" fillId="34" borderId="10" xfId="35" applyFont="1" applyFill="1" applyBorder="1" applyAlignment="1" applyProtection="1">
      <alignment horizontal="center" vertical="center" wrapText="1"/>
    </xf>
    <xf numFmtId="0" fontId="20" fillId="34" borderId="15" xfId="35" applyFont="1" applyFill="1" applyBorder="1" applyAlignment="1" applyProtection="1">
      <alignment horizontal="center" vertical="center" wrapText="1"/>
    </xf>
    <xf numFmtId="0" fontId="23" fillId="34" borderId="10" xfId="0" applyFont="1" applyFill="1" applyBorder="1" applyAlignment="1" applyProtection="1">
      <alignment horizontal="center" vertical="center" wrapText="1"/>
    </xf>
    <xf numFmtId="0" fontId="20" fillId="34" borderId="10" xfId="250" applyFont="1" applyFill="1" applyBorder="1" applyAlignment="1" applyProtection="1">
      <alignment horizontal="center" wrapText="1"/>
    </xf>
    <xf numFmtId="0" fontId="23" fillId="34" borderId="12" xfId="0" applyFont="1" applyFill="1" applyBorder="1" applyAlignment="1" applyProtection="1">
      <alignment horizontal="center" vertical="center" wrapText="1"/>
    </xf>
    <xf numFmtId="0" fontId="23" fillId="34" borderId="13" xfId="0" applyFont="1" applyFill="1" applyBorder="1" applyAlignment="1" applyProtection="1">
      <alignment horizontal="center" vertical="center" wrapText="1"/>
    </xf>
    <xf numFmtId="0" fontId="23" fillId="34" borderId="14" xfId="0" applyFont="1" applyFill="1" applyBorder="1" applyAlignment="1" applyProtection="1">
      <alignment horizontal="center" vertical="center" wrapText="1"/>
    </xf>
    <xf numFmtId="0" fontId="20" fillId="34" borderId="10" xfId="250" applyFont="1" applyFill="1" applyBorder="1" applyAlignment="1" applyProtection="1">
      <alignment horizontal="center" vertical="center" wrapText="1"/>
    </xf>
    <xf numFmtId="0" fontId="16" fillId="44" borderId="22" xfId="0" applyNumberFormat="1" applyFont="1" applyFill="1" applyBorder="1" applyAlignment="1" applyProtection="1">
      <alignment horizontal="center" vertical="center"/>
    </xf>
    <xf numFmtId="0" fontId="16" fillId="44" borderId="25" xfId="0" applyNumberFormat="1" applyFont="1" applyFill="1" applyBorder="1" applyAlignment="1" applyProtection="1">
      <alignment horizontal="center" vertical="center"/>
    </xf>
    <xf numFmtId="0" fontId="16" fillId="44" borderId="21" xfId="0" applyNumberFormat="1" applyFont="1" applyFill="1" applyBorder="1" applyAlignment="1" applyProtection="1">
      <alignment horizontal="center" vertical="center"/>
    </xf>
    <xf numFmtId="0" fontId="16" fillId="44" borderId="20" xfId="0" applyNumberFormat="1" applyFont="1" applyFill="1" applyBorder="1" applyAlignment="1" applyProtection="1">
      <alignment horizontal="center" vertical="center"/>
    </xf>
    <xf numFmtId="0" fontId="16" fillId="44" borderId="0" xfId="0" applyNumberFormat="1" applyFont="1" applyFill="1" applyBorder="1" applyAlignment="1" applyProtection="1">
      <alignment horizontal="center" vertical="center"/>
    </xf>
    <xf numFmtId="0" fontId="16" fillId="44" borderId="19" xfId="0" applyNumberFormat="1" applyFont="1" applyFill="1" applyBorder="1" applyAlignment="1" applyProtection="1">
      <alignment horizontal="center" vertical="center"/>
    </xf>
    <xf numFmtId="0" fontId="16" fillId="44" borderId="20" xfId="0" applyNumberFormat="1" applyFont="1" applyFill="1" applyBorder="1" applyAlignment="1" applyProtection="1">
      <alignment horizontal="center" vertical="center" wrapText="1"/>
    </xf>
    <xf numFmtId="0" fontId="16" fillId="44" borderId="19" xfId="0" applyNumberFormat="1" applyFont="1" applyFill="1" applyBorder="1" applyAlignment="1" applyProtection="1">
      <alignment horizontal="center" vertical="center" wrapText="1"/>
    </xf>
    <xf numFmtId="0" fontId="16" fillId="44" borderId="18" xfId="0" applyNumberFormat="1" applyFont="1" applyFill="1" applyBorder="1" applyAlignment="1" applyProtection="1">
      <alignment horizontal="center" vertical="center" wrapText="1"/>
    </xf>
    <xf numFmtId="0" fontId="16" fillId="44" borderId="24" xfId="0" applyNumberFormat="1" applyFont="1" applyFill="1" applyBorder="1" applyAlignment="1" applyProtection="1">
      <alignment horizontal="center" vertical="center" wrapText="1"/>
    </xf>
    <xf numFmtId="0" fontId="16" fillId="44" borderId="17" xfId="0" applyNumberFormat="1" applyFont="1" applyFill="1" applyBorder="1" applyAlignment="1" applyProtection="1">
      <alignment horizontal="center" vertical="center" wrapText="1"/>
    </xf>
    <xf numFmtId="0" fontId="16" fillId="44" borderId="85" xfId="0" applyNumberFormat="1" applyFont="1" applyFill="1" applyBorder="1" applyAlignment="1" applyProtection="1">
      <alignment horizontal="center" vertical="center"/>
    </xf>
    <xf numFmtId="0" fontId="16" fillId="44" borderId="48" xfId="0" applyNumberFormat="1" applyFont="1" applyFill="1" applyBorder="1" applyAlignment="1" applyProtection="1">
      <alignment horizontal="center" vertical="center"/>
    </xf>
    <xf numFmtId="0" fontId="16" fillId="44" borderId="46" xfId="0" applyNumberFormat="1" applyFont="1" applyFill="1" applyBorder="1" applyAlignment="1" applyProtection="1">
      <alignment horizontal="center" vertical="center"/>
    </xf>
    <xf numFmtId="0" fontId="16" fillId="44" borderId="47" xfId="0" applyNumberFormat="1" applyFont="1" applyFill="1" applyBorder="1" applyAlignment="1" applyProtection="1">
      <alignment horizontal="center" vertical="center"/>
    </xf>
    <xf numFmtId="0" fontId="16" fillId="44" borderId="78" xfId="0" applyNumberFormat="1" applyFont="1" applyFill="1" applyBorder="1" applyAlignment="1" applyProtection="1">
      <alignment horizontal="center" vertical="center"/>
    </xf>
  </cellXfs>
  <cellStyles count="349">
    <cellStyle name="20% - Accent1" xfId="18" builtinId="30" customBuiltin="1"/>
    <cellStyle name="20% - Accent1 2" xfId="78"/>
    <cellStyle name="20% - Accent1 2 2" xfId="171"/>
    <cellStyle name="20% - Accent1 3" xfId="92"/>
    <cellStyle name="20% - Accent1 3 2" xfId="185"/>
    <cellStyle name="20% - Accent1 4" xfId="106"/>
    <cellStyle name="20% - Accent1 4 2" xfId="198"/>
    <cellStyle name="20% - Accent1 5" xfId="120"/>
    <cellStyle name="20% - Accent1 5 2" xfId="212"/>
    <cellStyle name="20% - Accent1 6" xfId="134"/>
    <cellStyle name="20% - Accent1 6 2" xfId="226"/>
    <cellStyle name="20% - Accent1 7" xfId="155"/>
    <cellStyle name="20% - Accent2" xfId="21" builtinId="34" customBuiltin="1"/>
    <cellStyle name="20% - Accent2 2" xfId="80"/>
    <cellStyle name="20% - Accent2 2 2" xfId="173"/>
    <cellStyle name="20% - Accent2 3" xfId="94"/>
    <cellStyle name="20% - Accent2 3 2" xfId="187"/>
    <cellStyle name="20% - Accent2 4" xfId="108"/>
    <cellStyle name="20% - Accent2 4 2" xfId="200"/>
    <cellStyle name="20% - Accent2 5" xfId="122"/>
    <cellStyle name="20% - Accent2 5 2" xfId="214"/>
    <cellStyle name="20% - Accent2 6" xfId="136"/>
    <cellStyle name="20% - Accent2 6 2" xfId="228"/>
    <cellStyle name="20% - Accent2 7" xfId="157"/>
    <cellStyle name="20% - Accent3" xfId="24" builtinId="38" customBuiltin="1"/>
    <cellStyle name="20% - Accent3 2" xfId="82"/>
    <cellStyle name="20% - Accent3 2 2" xfId="175"/>
    <cellStyle name="20% - Accent3 3" xfId="96"/>
    <cellStyle name="20% - Accent3 3 2" xfId="189"/>
    <cellStyle name="20% - Accent3 4" xfId="110"/>
    <cellStyle name="20% - Accent3 4 2" xfId="202"/>
    <cellStyle name="20% - Accent3 5" xfId="124"/>
    <cellStyle name="20% - Accent3 5 2" xfId="216"/>
    <cellStyle name="20% - Accent3 6" xfId="138"/>
    <cellStyle name="20% - Accent3 6 2" xfId="230"/>
    <cellStyle name="20% - Accent3 7" xfId="159"/>
    <cellStyle name="20% - Accent4" xfId="27" builtinId="42" customBuiltin="1"/>
    <cellStyle name="20% - Accent4 2" xfId="84"/>
    <cellStyle name="20% - Accent4 2 2" xfId="177"/>
    <cellStyle name="20% - Accent4 3" xfId="98"/>
    <cellStyle name="20% - Accent4 3 2" xfId="191"/>
    <cellStyle name="20% - Accent4 4" xfId="112"/>
    <cellStyle name="20% - Accent4 4 2" xfId="204"/>
    <cellStyle name="20% - Accent4 5" xfId="126"/>
    <cellStyle name="20% - Accent4 5 2" xfId="218"/>
    <cellStyle name="20% - Accent4 6" xfId="140"/>
    <cellStyle name="20% - Accent4 6 2" xfId="232"/>
    <cellStyle name="20% - Accent4 7" xfId="161"/>
    <cellStyle name="20% - Accent5" xfId="30" builtinId="46" customBuiltin="1"/>
    <cellStyle name="20% - Accent5 2" xfId="86"/>
    <cellStyle name="20% - Accent5 2 2" xfId="179"/>
    <cellStyle name="20% - Accent5 3" xfId="100"/>
    <cellStyle name="20% - Accent5 3 2" xfId="193"/>
    <cellStyle name="20% - Accent5 4" xfId="114"/>
    <cellStyle name="20% - Accent5 4 2" xfId="206"/>
    <cellStyle name="20% - Accent5 5" xfId="128"/>
    <cellStyle name="20% - Accent5 5 2" xfId="220"/>
    <cellStyle name="20% - Accent5 6" xfId="142"/>
    <cellStyle name="20% - Accent5 6 2" xfId="234"/>
    <cellStyle name="20% - Accent5 7" xfId="163"/>
    <cellStyle name="20% - Accent6" xfId="33" builtinId="50" customBuiltin="1"/>
    <cellStyle name="20% - Accent6 2" xfId="88"/>
    <cellStyle name="20% - Accent6 2 2" xfId="181"/>
    <cellStyle name="20% - Accent6 3" xfId="102"/>
    <cellStyle name="20% - Accent6 3 2" xfId="195"/>
    <cellStyle name="20% - Accent6 4" xfId="116"/>
    <cellStyle name="20% - Accent6 4 2" xfId="208"/>
    <cellStyle name="20% - Accent6 5" xfId="130"/>
    <cellStyle name="20% - Accent6 5 2" xfId="222"/>
    <cellStyle name="20% - Accent6 6" xfId="144"/>
    <cellStyle name="20% - Accent6 6 2" xfId="236"/>
    <cellStyle name="20% - Accent6 7" xfId="165"/>
    <cellStyle name="40% - Accent1" xfId="19" builtinId="31" customBuiltin="1"/>
    <cellStyle name="40% - Accent1 2" xfId="79"/>
    <cellStyle name="40% - Accent1 2 2" xfId="172"/>
    <cellStyle name="40% - Accent1 3" xfId="93"/>
    <cellStyle name="40% - Accent1 3 2" xfId="186"/>
    <cellStyle name="40% - Accent1 4" xfId="107"/>
    <cellStyle name="40% - Accent1 4 2" xfId="199"/>
    <cellStyle name="40% - Accent1 5" xfId="121"/>
    <cellStyle name="40% - Accent1 5 2" xfId="213"/>
    <cellStyle name="40% - Accent1 6" xfId="135"/>
    <cellStyle name="40% - Accent1 6 2" xfId="227"/>
    <cellStyle name="40% - Accent1 7" xfId="156"/>
    <cellStyle name="40% - Accent2" xfId="22" builtinId="35" customBuiltin="1"/>
    <cellStyle name="40% - Accent2 2" xfId="81"/>
    <cellStyle name="40% - Accent2 2 2" xfId="174"/>
    <cellStyle name="40% - Accent2 3" xfId="95"/>
    <cellStyle name="40% - Accent2 3 2" xfId="188"/>
    <cellStyle name="40% - Accent2 4" xfId="109"/>
    <cellStyle name="40% - Accent2 4 2" xfId="201"/>
    <cellStyle name="40% - Accent2 5" xfId="123"/>
    <cellStyle name="40% - Accent2 5 2" xfId="215"/>
    <cellStyle name="40% - Accent2 6" xfId="137"/>
    <cellStyle name="40% - Accent2 6 2" xfId="229"/>
    <cellStyle name="40% - Accent2 7" xfId="158"/>
    <cellStyle name="40% - Accent3" xfId="25" builtinId="39" customBuiltin="1"/>
    <cellStyle name="40% - Accent3 2" xfId="83"/>
    <cellStyle name="40% - Accent3 2 2" xfId="176"/>
    <cellStyle name="40% - Accent3 3" xfId="97"/>
    <cellStyle name="40% - Accent3 3 2" xfId="190"/>
    <cellStyle name="40% - Accent3 4" xfId="111"/>
    <cellStyle name="40% - Accent3 4 2" xfId="203"/>
    <cellStyle name="40% - Accent3 5" xfId="125"/>
    <cellStyle name="40% - Accent3 5 2" xfId="217"/>
    <cellStyle name="40% - Accent3 6" xfId="139"/>
    <cellStyle name="40% - Accent3 6 2" xfId="231"/>
    <cellStyle name="40% - Accent3 7" xfId="160"/>
    <cellStyle name="40% - Accent4" xfId="28" builtinId="43" customBuiltin="1"/>
    <cellStyle name="40% - Accent4 2" xfId="85"/>
    <cellStyle name="40% - Accent4 2 2" xfId="178"/>
    <cellStyle name="40% - Accent4 3" xfId="99"/>
    <cellStyle name="40% - Accent4 3 2" xfId="192"/>
    <cellStyle name="40% - Accent4 4" xfId="113"/>
    <cellStyle name="40% - Accent4 4 2" xfId="205"/>
    <cellStyle name="40% - Accent4 5" xfId="127"/>
    <cellStyle name="40% - Accent4 5 2" xfId="219"/>
    <cellStyle name="40% - Accent4 6" xfId="141"/>
    <cellStyle name="40% - Accent4 6 2" xfId="233"/>
    <cellStyle name="40% - Accent4 7" xfId="162"/>
    <cellStyle name="40% - Accent5" xfId="31" builtinId="47" customBuiltin="1"/>
    <cellStyle name="40% - Accent5 2" xfId="87"/>
    <cellStyle name="40% - Accent5 2 2" xfId="180"/>
    <cellStyle name="40% - Accent5 3" xfId="101"/>
    <cellStyle name="40% - Accent5 3 2" xfId="194"/>
    <cellStyle name="40% - Accent5 4" xfId="115"/>
    <cellStyle name="40% - Accent5 4 2" xfId="207"/>
    <cellStyle name="40% - Accent5 5" xfId="129"/>
    <cellStyle name="40% - Accent5 5 2" xfId="221"/>
    <cellStyle name="40% - Accent5 6" xfId="143"/>
    <cellStyle name="40% - Accent5 6 2" xfId="235"/>
    <cellStyle name="40% - Accent5 7" xfId="164"/>
    <cellStyle name="40% - Accent6" xfId="34" builtinId="51" customBuiltin="1"/>
    <cellStyle name="40% - Accent6 2" xfId="89"/>
    <cellStyle name="40% - Accent6 2 2" xfId="182"/>
    <cellStyle name="40% - Accent6 3" xfId="103"/>
    <cellStyle name="40% - Accent6 3 2" xfId="196"/>
    <cellStyle name="40% - Accent6 4" xfId="117"/>
    <cellStyle name="40% - Accent6 4 2" xfId="209"/>
    <cellStyle name="40% - Accent6 5" xfId="131"/>
    <cellStyle name="40% - Accent6 5 2" xfId="223"/>
    <cellStyle name="40% - Accent6 6" xfId="145"/>
    <cellStyle name="40% - Accent6 6 2" xfId="237"/>
    <cellStyle name="40% - Accent6 7" xfId="166"/>
    <cellStyle name="60% - Accent1 2" xfId="68"/>
    <cellStyle name="60% - Accent1 3" xfId="260"/>
    <cellStyle name="60% - Accent2 2" xfId="69"/>
    <cellStyle name="60% - Accent2 3" xfId="261"/>
    <cellStyle name="60% - Accent3 2" xfId="70"/>
    <cellStyle name="60% - Accent3 3" xfId="262"/>
    <cellStyle name="60% - Accent4 2" xfId="71"/>
    <cellStyle name="60% - Accent4 3" xfId="263"/>
    <cellStyle name="60% - Accent5 2" xfId="72"/>
    <cellStyle name="60% - Accent5 3" xfId="264"/>
    <cellStyle name="60% - Accent6 2" xfId="73"/>
    <cellStyle name="60% - Accent6 3" xfId="265"/>
    <cellStyle name="Accent1" xfId="17" builtinId="29" customBuiltin="1"/>
    <cellStyle name="Accent1 2" xfId="322"/>
    <cellStyle name="Accent2" xfId="20" builtinId="33" customBuiltin="1"/>
    <cellStyle name="Accent2 2" xfId="323"/>
    <cellStyle name="Accent3" xfId="23" builtinId="37" customBuiltin="1"/>
    <cellStyle name="Accent3 2" xfId="324"/>
    <cellStyle name="Accent4" xfId="26" builtinId="41" customBuiltin="1"/>
    <cellStyle name="Accent4 2" xfId="325"/>
    <cellStyle name="Accent5" xfId="29" builtinId="45" customBuiltin="1"/>
    <cellStyle name="Accent5 2" xfId="326"/>
    <cellStyle name="Accent6" xfId="32" builtinId="49" customBuiltin="1"/>
    <cellStyle name="Accent6 2" xfId="327"/>
    <cellStyle name="AVG" xfId="266"/>
    <cellStyle name="AVG0" xfId="267"/>
    <cellStyle name="AVG1" xfId="268"/>
    <cellStyle name="AVG2" xfId="269"/>
    <cellStyle name="AVG3" xfId="270"/>
    <cellStyle name="AVG4" xfId="271"/>
    <cellStyle name="AVG5" xfId="272"/>
    <cellStyle name="AVG6" xfId="273"/>
    <cellStyle name="AVG7" xfId="274"/>
    <cellStyle name="AVG8" xfId="275"/>
    <cellStyle name="AVG9" xfId="276"/>
    <cellStyle name="Bad" xfId="7" builtinId="27" customBuiltin="1"/>
    <cellStyle name="Bad 2" xfId="328"/>
    <cellStyle name="Calculation" xfId="10" builtinId="22" customBuiltin="1"/>
    <cellStyle name="Calculation 2" xfId="329"/>
    <cellStyle name="cells" xfId="42"/>
    <cellStyle name="Check Cell" xfId="12" builtinId="23" customBuiltin="1"/>
    <cellStyle name="Check Cell 2" xfId="330"/>
    <cellStyle name="COL" xfId="255"/>
    <cellStyle name="COL1234" xfId="254"/>
    <cellStyle name="COLBLANK" xfId="253"/>
    <cellStyle name="column field" xfId="41"/>
    <cellStyle name="Comma" xfId="346" builtinId="3"/>
    <cellStyle name="Comma 10" xfId="37"/>
    <cellStyle name="Comma 2" xfId="53"/>
    <cellStyle name="Comma 2 2" xfId="56"/>
    <cellStyle name="Comma 2 2 2" xfId="152"/>
    <cellStyle name="Comma 2 2 3" xfId="63"/>
    <cellStyle name="Comma 2 3" xfId="148"/>
    <cellStyle name="Comma 2 4" xfId="151"/>
    <cellStyle name="Comma 2 5" xfId="62"/>
    <cellStyle name="Comma 2 6" xfId="61"/>
    <cellStyle name="Comma 2 7" xfId="248"/>
    <cellStyle name="Comma 2 8" xfId="296"/>
    <cellStyle name="Comma 3" xfId="65"/>
    <cellStyle name="Comma 3 2" xfId="153"/>
    <cellStyle name="Comma 3 3" xfId="299"/>
    <cellStyle name="Comma 4" xfId="64"/>
    <cellStyle name="Comma 4 2" xfId="294"/>
    <cellStyle name="Comma 5" xfId="243"/>
    <cellStyle name="Comma 6" xfId="277"/>
    <cellStyle name="Comma 7" xfId="301"/>
    <cellStyle name="Comma 8" xfId="313"/>
    <cellStyle name="Comma 9" xfId="315"/>
    <cellStyle name="Currency 2" xfId="52"/>
    <cellStyle name="Currency 2 2" xfId="55"/>
    <cellStyle name="Currency 2 2 2" xfId="147"/>
    <cellStyle name="Currency 2 3" xfId="60"/>
    <cellStyle name="Currency 2 4" xfId="247"/>
    <cellStyle name="Currency 2 5" xfId="295"/>
    <cellStyle name="Currency 3" xfId="104"/>
    <cellStyle name="Explanatory Text" xfId="15" builtinId="53" customBuiltin="1"/>
    <cellStyle name="Explanatory Text 2" xfId="331"/>
    <cellStyle name="field" xfId="44"/>
    <cellStyle name="field names" xfId="45"/>
    <cellStyle name="footer" xfId="46"/>
    <cellStyle name="Good" xfId="6" builtinId="26" customBuiltin="1"/>
    <cellStyle name="Good 2" xfId="332"/>
    <cellStyle name="heading" xfId="39"/>
    <cellStyle name="Heading 1" xfId="2" builtinId="16" customBuiltin="1"/>
    <cellStyle name="Heading 1 2" xfId="333"/>
    <cellStyle name="Heading 2" xfId="3" builtinId="17" customBuiltin="1"/>
    <cellStyle name="Heading 2 2" xfId="334"/>
    <cellStyle name="Heading 3" xfId="4" builtinId="18" customBuiltin="1"/>
    <cellStyle name="Heading 3 2" xfId="335"/>
    <cellStyle name="Heading 4" xfId="5" builtinId="19" customBuiltin="1"/>
    <cellStyle name="Heading 4 2" xfId="336"/>
    <cellStyle name="Hyperlink" xfId="36" builtinId="8"/>
    <cellStyle name="Hyperlink 2" xfId="239"/>
    <cellStyle name="Hyperlink 2 2" xfId="318"/>
    <cellStyle name="Hyperlink 2 3" xfId="317"/>
    <cellStyle name="Hyperlink 3" xfId="240"/>
    <cellStyle name="Hyperlink 4" xfId="257"/>
    <cellStyle name="Hyperlink 5" xfId="310"/>
    <cellStyle name="Hyperlink 6" xfId="316"/>
    <cellStyle name="Input" xfId="8" builtinId="20" customBuiltin="1"/>
    <cellStyle name="Input 2" xfId="337"/>
    <cellStyle name="JH" xfId="251"/>
    <cellStyle name="Linked Cell" xfId="11" builtinId="24" customBuiltin="1"/>
    <cellStyle name="Linked Cell 2" xfId="338"/>
    <cellStyle name="Neutral 2" xfId="67"/>
    <cellStyle name="Neutral 3" xfId="259"/>
    <cellStyle name="Normal" xfId="0" builtinId="0"/>
    <cellStyle name="Normal 10" xfId="132"/>
    <cellStyle name="Normal 10 2" xfId="224"/>
    <cellStyle name="Normal 11" xfId="146"/>
    <cellStyle name="Normal 12" xfId="256"/>
    <cellStyle name="Normal 13" xfId="300"/>
    <cellStyle name="Normal 14" xfId="314"/>
    <cellStyle name="Normal 15" xfId="347"/>
    <cellStyle name="Normal 2" xfId="35"/>
    <cellStyle name="Normal 2 2" xfId="50"/>
    <cellStyle name="Normal 2 2 2" xfId="241"/>
    <cellStyle name="Normal 2 2 2 2" xfId="344"/>
    <cellStyle name="Normal 2 2 3" xfId="305"/>
    <cellStyle name="Normal 2 2 4" xfId="320"/>
    <cellStyle name="Normal 2 2 5" xfId="343"/>
    <cellStyle name="Normal 2 2 5 2" xfId="348"/>
    <cellStyle name="Normal 2 3" xfId="291"/>
    <cellStyle name="Normal 2 4" xfId="302"/>
    <cellStyle name="Normal 2 5" xfId="319"/>
    <cellStyle name="Normal 2 6" xfId="342"/>
    <cellStyle name="Normal 3" xfId="38"/>
    <cellStyle name="Normal 3 2" xfId="51"/>
    <cellStyle name="Normal 3 2 2" xfId="246"/>
    <cellStyle name="Normal 3 2 3" xfId="238"/>
    <cellStyle name="Normal 3 2 4" xfId="297"/>
    <cellStyle name="Normal 3 2 5" xfId="311"/>
    <cellStyle name="Normal 3 3" xfId="244"/>
    <cellStyle name="Normal 3 4" xfId="304"/>
    <cellStyle name="Normal 3 5" xfId="345"/>
    <cellStyle name="Normal 4" xfId="43"/>
    <cellStyle name="Normal 4 2" xfId="49"/>
    <cellStyle name="Normal 4 2 2" xfId="167"/>
    <cellStyle name="Normal 4 3" xfId="74"/>
    <cellStyle name="Normal 4 4" xfId="245"/>
    <cellStyle name="Normal 4 5" xfId="298"/>
    <cellStyle name="Normal 4 6" xfId="306"/>
    <cellStyle name="Normal 4 7" xfId="321"/>
    <cellStyle name="Normal 5" xfId="40"/>
    <cellStyle name="Normal 5 2" xfId="169"/>
    <cellStyle name="Normal 5 3" xfId="76"/>
    <cellStyle name="Normal 5 4" xfId="303"/>
    <cellStyle name="Normal 6" xfId="90"/>
    <cellStyle name="Normal 6 2" xfId="183"/>
    <cellStyle name="Normal 6 3" xfId="307"/>
    <cellStyle name="Normal 7" xfId="58"/>
    <cellStyle name="Normal 7 2" xfId="149"/>
    <cellStyle name="Normal 7 3" xfId="249"/>
    <cellStyle name="Normal 7 4" xfId="242"/>
    <cellStyle name="Normal 7 5" xfId="312"/>
    <cellStyle name="Normal 8" xfId="118"/>
    <cellStyle name="Normal 8 2" xfId="210"/>
    <cellStyle name="Normal 9" xfId="57"/>
    <cellStyle name="Normal 9 2" xfId="150"/>
    <cellStyle name="Note" xfId="14" builtinId="10" customBuiltin="1"/>
    <cellStyle name="Note 2" xfId="75"/>
    <cellStyle name="Note 2 2" xfId="168"/>
    <cellStyle name="Note 3" xfId="77"/>
    <cellStyle name="Note 3 2" xfId="170"/>
    <cellStyle name="Note 4" xfId="91"/>
    <cellStyle name="Note 4 2" xfId="184"/>
    <cellStyle name="Note 5" xfId="105"/>
    <cellStyle name="Note 5 2" xfId="197"/>
    <cellStyle name="Note 6" xfId="119"/>
    <cellStyle name="Note 6 2" xfId="211"/>
    <cellStyle name="Note 7" xfId="133"/>
    <cellStyle name="Note 7 2" xfId="225"/>
    <cellStyle name="Other" xfId="290"/>
    <cellStyle name="Output" xfId="9" builtinId="21" customBuiltin="1"/>
    <cellStyle name="Output 2" xfId="339"/>
    <cellStyle name="Percent" xfId="1" builtinId="5"/>
    <cellStyle name="Percent 2" xfId="54"/>
    <cellStyle name="Percent 2 2" xfId="292"/>
    <cellStyle name="Percent 2 3" xfId="308"/>
    <cellStyle name="Percent 3" xfId="66"/>
    <cellStyle name="Percent 3 2" xfId="154"/>
    <cellStyle name="Percent 4" xfId="293"/>
    <cellStyle name="Percent 5" xfId="309"/>
    <cellStyle name="Row label" xfId="250"/>
    <cellStyle name="ROW123" xfId="278"/>
    <cellStyle name="rowfield" xfId="47"/>
    <cellStyle name="RTVH" xfId="279"/>
    <cellStyle name="RTVH0" xfId="280"/>
    <cellStyle name="RTVH1" xfId="281"/>
    <cellStyle name="RTVH2" xfId="258"/>
    <cellStyle name="RTVH3" xfId="282"/>
    <cellStyle name="RTVH4" xfId="283"/>
    <cellStyle name="RTVH5" xfId="284"/>
    <cellStyle name="RTVH6" xfId="285"/>
    <cellStyle name="RTVH7" xfId="286"/>
    <cellStyle name="RTVH8" xfId="287"/>
    <cellStyle name="RTVH9" xfId="288"/>
    <cellStyle name="SHG" xfId="289"/>
    <cellStyle name="Test" xfId="48"/>
    <cellStyle name="Title 2" xfId="59"/>
    <cellStyle name="Total" xfId="16" builtinId="25" customBuiltin="1"/>
    <cellStyle name="Total 2" xfId="340"/>
    <cellStyle name="VT" xfId="252"/>
    <cellStyle name="Warning Text" xfId="13" builtinId="11" customBuiltin="1"/>
    <cellStyle name="Warning Text 2" xfId="341"/>
  </cellStyles>
  <dxfs count="0"/>
  <tableStyles count="0" defaultTableStyle="TableStyleMedium2" defaultPivotStyle="PivotStyleLight16"/>
  <colors>
    <mruColors>
      <color rgb="FF8FA5C9"/>
      <color rgb="FF88A8D2"/>
      <color rgb="FF8CABD4"/>
      <color rgb="FF92AFD6"/>
      <color rgb="FF150E38"/>
      <color rgb="FF091029"/>
      <color rgb="FF0A112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'Data - Emp by sector'!$C$18</c:f>
              <c:strCache>
                <c:ptCount val="1"/>
                <c:pt idx="0">
                  <c:v>North East Lincolnshire</c:v>
                </c:pt>
              </c:strCache>
            </c:strRef>
          </c:tx>
          <c:invertIfNegative val="0"/>
          <c:cat>
            <c:strRef>
              <c:f>('Data - Emp by sector'!$D$12,'Data - Emp by sector'!$F$12,'Data - Emp by sector'!$H$12,'Data - Emp by sector'!$J$12,'Data - Emp by sector'!$L$12,'Data - Emp by sector'!$N$12,'Data - Emp by sector'!$P$12,'Data - Emp by sector'!$R$12,'Data - Emp by sector'!$T$12,'Data - Emp by sector'!$V$12,'Data - Emp by sector'!$X$12,'Data - Emp by sector'!$Z$12,'Data - Emp by sector'!$AB$12,'Data - Emp by sector'!$AD$12,'Data - Emp by sector'!$AH$12,'Data - Emp by sector'!$AJ$12,'Data - Emp by sector'!$AL$12)</c:f>
              <c:strCache>
                <c:ptCount val="17"/>
                <c:pt idx="0">
                  <c:v>Agriculture, forestry &amp; fishing (A)</c:v>
                </c:pt>
                <c:pt idx="1">
                  <c:v>Mining, quarrying &amp; utilities (B,D and E)</c:v>
                </c:pt>
                <c:pt idx="2">
                  <c:v>Manufacturing (C)</c:v>
                </c:pt>
                <c:pt idx="3">
                  <c:v>Construction (F)</c:v>
                </c:pt>
                <c:pt idx="4">
                  <c:v>Motor trades (Part G)</c:v>
                </c:pt>
                <c:pt idx="5">
                  <c:v>Wholesale (Part G)</c:v>
                </c:pt>
                <c:pt idx="6">
                  <c:v>Retail (Part G)</c:v>
                </c:pt>
                <c:pt idx="7">
                  <c:v>Transport &amp; storage (inc postal) (H)</c:v>
                </c:pt>
                <c:pt idx="8">
                  <c:v>Accommodation &amp; food services (I)</c:v>
                </c:pt>
                <c:pt idx="9">
                  <c:v>Information &amp; communication (J)</c:v>
                </c:pt>
                <c:pt idx="10">
                  <c:v>Financial &amp; insurance (K)</c:v>
                </c:pt>
                <c:pt idx="11">
                  <c:v>Property (L)</c:v>
                </c:pt>
                <c:pt idx="12">
                  <c:v>Professional, scientific &amp; technical (M)</c:v>
                </c:pt>
                <c:pt idx="13">
                  <c:v>Business administration &amp; support services (N)</c:v>
                </c:pt>
                <c:pt idx="14">
                  <c:v>Education (P)</c:v>
                </c:pt>
                <c:pt idx="15">
                  <c:v>Health (Q)</c:v>
                </c:pt>
                <c:pt idx="16">
                  <c:v>Arts, entertainment, recreation &amp; other services (R,S,T and U)</c:v>
                </c:pt>
              </c:strCache>
            </c:strRef>
          </c:cat>
          <c:val>
            <c:numRef>
              <c:f>('Data - Emp by sector'!$D$18,'Data - Emp by sector'!$F$18,'Data - Emp by sector'!$H$18,'Data - Emp by sector'!$J$18,'Data - Emp by sector'!$L$18,'Data - Emp by sector'!$N$18,'Data - Emp by sector'!$P$18,'Data - Emp by sector'!$R$18,'Data - Emp by sector'!$T$18,'Data - Emp by sector'!$V$18,'Data - Emp by sector'!$X$18,'Data - Emp by sector'!$Z$18,'Data - Emp by sector'!$AB$18,'Data - Emp by sector'!$AD$18,'Data - Emp by sector'!$AH$18,'Data - Emp by sector'!$AJ$18,'Data - Emp by sector'!$AL$18)</c:f>
              <c:numCache>
                <c:formatCode>#,##0</c:formatCode>
                <c:ptCount val="17"/>
                <c:pt idx="0">
                  <c:v>200</c:v>
                </c:pt>
                <c:pt idx="1">
                  <c:v>700</c:v>
                </c:pt>
                <c:pt idx="2">
                  <c:v>11000</c:v>
                </c:pt>
                <c:pt idx="3">
                  <c:v>3000</c:v>
                </c:pt>
                <c:pt idx="4">
                  <c:v>1750</c:v>
                </c:pt>
                <c:pt idx="5">
                  <c:v>2000</c:v>
                </c:pt>
                <c:pt idx="6">
                  <c:v>8000</c:v>
                </c:pt>
                <c:pt idx="7">
                  <c:v>5000</c:v>
                </c:pt>
                <c:pt idx="8">
                  <c:v>4000</c:v>
                </c:pt>
                <c:pt idx="9">
                  <c:v>500</c:v>
                </c:pt>
                <c:pt idx="10">
                  <c:v>700</c:v>
                </c:pt>
                <c:pt idx="11">
                  <c:v>1250</c:v>
                </c:pt>
                <c:pt idx="12">
                  <c:v>4000</c:v>
                </c:pt>
                <c:pt idx="13">
                  <c:v>4000</c:v>
                </c:pt>
                <c:pt idx="14">
                  <c:v>6000</c:v>
                </c:pt>
                <c:pt idx="15">
                  <c:v>11000</c:v>
                </c:pt>
                <c:pt idx="16">
                  <c:v>3000</c:v>
                </c:pt>
              </c:numCache>
            </c:numRef>
          </c:val>
        </c:ser>
        <c:ser>
          <c:idx val="1"/>
          <c:order val="1"/>
          <c:tx>
            <c:strRef>
              <c:f>'Data - Emp by sector'!$C$19</c:f>
              <c:strCache>
                <c:ptCount val="1"/>
                <c:pt idx="0">
                  <c:v>North Lincolnshire</c:v>
                </c:pt>
              </c:strCache>
            </c:strRef>
          </c:tx>
          <c:invertIfNegative val="0"/>
          <c:cat>
            <c:strRef>
              <c:f>('Data - Emp by sector'!$D$12,'Data - Emp by sector'!$F$12,'Data - Emp by sector'!$H$12,'Data - Emp by sector'!$J$12,'Data - Emp by sector'!$L$12,'Data - Emp by sector'!$N$12,'Data - Emp by sector'!$P$12,'Data - Emp by sector'!$R$12,'Data - Emp by sector'!$T$12,'Data - Emp by sector'!$V$12,'Data - Emp by sector'!$X$12,'Data - Emp by sector'!$Z$12,'Data - Emp by sector'!$AB$12,'Data - Emp by sector'!$AD$12,'Data - Emp by sector'!$AH$12,'Data - Emp by sector'!$AJ$12,'Data - Emp by sector'!$AL$12)</c:f>
              <c:strCache>
                <c:ptCount val="17"/>
                <c:pt idx="0">
                  <c:v>Agriculture, forestry &amp; fishing (A)</c:v>
                </c:pt>
                <c:pt idx="1">
                  <c:v>Mining, quarrying &amp; utilities (B,D and E)</c:v>
                </c:pt>
                <c:pt idx="2">
                  <c:v>Manufacturing (C)</c:v>
                </c:pt>
                <c:pt idx="3">
                  <c:v>Construction (F)</c:v>
                </c:pt>
                <c:pt idx="4">
                  <c:v>Motor trades (Part G)</c:v>
                </c:pt>
                <c:pt idx="5">
                  <c:v>Wholesale (Part G)</c:v>
                </c:pt>
                <c:pt idx="6">
                  <c:v>Retail (Part G)</c:v>
                </c:pt>
                <c:pt idx="7">
                  <c:v>Transport &amp; storage (inc postal) (H)</c:v>
                </c:pt>
                <c:pt idx="8">
                  <c:v>Accommodation &amp; food services (I)</c:v>
                </c:pt>
                <c:pt idx="9">
                  <c:v>Information &amp; communication (J)</c:v>
                </c:pt>
                <c:pt idx="10">
                  <c:v>Financial &amp; insurance (K)</c:v>
                </c:pt>
                <c:pt idx="11">
                  <c:v>Property (L)</c:v>
                </c:pt>
                <c:pt idx="12">
                  <c:v>Professional, scientific &amp; technical (M)</c:v>
                </c:pt>
                <c:pt idx="13">
                  <c:v>Business administration &amp; support services (N)</c:v>
                </c:pt>
                <c:pt idx="14">
                  <c:v>Education (P)</c:v>
                </c:pt>
                <c:pt idx="15">
                  <c:v>Health (Q)</c:v>
                </c:pt>
                <c:pt idx="16">
                  <c:v>Arts, entertainment, recreation &amp; other services (R,S,T and U)</c:v>
                </c:pt>
              </c:strCache>
            </c:strRef>
          </c:cat>
          <c:val>
            <c:numRef>
              <c:f>('Data - Emp by sector'!$D$19,'Data - Emp by sector'!$F$19,'Data - Emp by sector'!$H$19,'Data - Emp by sector'!$J$19,'Data - Emp by sector'!$L$19,'Data - Emp by sector'!$N$19,'Data - Emp by sector'!$P$19,'Data - Emp by sector'!$R$19,'Data - Emp by sector'!$T$19,'Data - Emp by sector'!$V$19,'Data - Emp by sector'!$X$19,'Data - Emp by sector'!$Z$19,'Data - Emp by sector'!$AB$19,'Data - Emp by sector'!$AD$19,'Data - Emp by sector'!$AH$19,'Data - Emp by sector'!$AJ$19,'Data - Emp by sector'!$AL$19)</c:f>
              <c:numCache>
                <c:formatCode>#,##0</c:formatCode>
                <c:ptCount val="17"/>
                <c:pt idx="0">
                  <c:v>1750</c:v>
                </c:pt>
                <c:pt idx="1">
                  <c:v>1500</c:v>
                </c:pt>
                <c:pt idx="2">
                  <c:v>17000</c:v>
                </c:pt>
                <c:pt idx="3">
                  <c:v>6000</c:v>
                </c:pt>
                <c:pt idx="4">
                  <c:v>2000</c:v>
                </c:pt>
                <c:pt idx="5">
                  <c:v>2250</c:v>
                </c:pt>
                <c:pt idx="6">
                  <c:v>7000</c:v>
                </c:pt>
                <c:pt idx="7">
                  <c:v>6000</c:v>
                </c:pt>
                <c:pt idx="8">
                  <c:v>4000</c:v>
                </c:pt>
                <c:pt idx="9">
                  <c:v>600</c:v>
                </c:pt>
                <c:pt idx="10">
                  <c:v>400</c:v>
                </c:pt>
                <c:pt idx="11">
                  <c:v>1000</c:v>
                </c:pt>
                <c:pt idx="12">
                  <c:v>2500</c:v>
                </c:pt>
                <c:pt idx="13">
                  <c:v>5000</c:v>
                </c:pt>
                <c:pt idx="14">
                  <c:v>5000</c:v>
                </c:pt>
                <c:pt idx="15">
                  <c:v>10000</c:v>
                </c:pt>
                <c:pt idx="16">
                  <c:v>2500</c:v>
                </c:pt>
              </c:numCache>
            </c:numRef>
          </c:val>
        </c:ser>
        <c:ser>
          <c:idx val="2"/>
          <c:order val="2"/>
          <c:tx>
            <c:strRef>
              <c:f>'Data - Emp by sector'!$C$20</c:f>
              <c:strCache>
                <c:ptCount val="1"/>
                <c:pt idx="0">
                  <c:v>Boston</c:v>
                </c:pt>
              </c:strCache>
            </c:strRef>
          </c:tx>
          <c:invertIfNegative val="0"/>
          <c:cat>
            <c:strRef>
              <c:f>('Data - Emp by sector'!$D$12,'Data - Emp by sector'!$F$12,'Data - Emp by sector'!$H$12,'Data - Emp by sector'!$J$12,'Data - Emp by sector'!$L$12,'Data - Emp by sector'!$N$12,'Data - Emp by sector'!$P$12,'Data - Emp by sector'!$R$12,'Data - Emp by sector'!$T$12,'Data - Emp by sector'!$V$12,'Data - Emp by sector'!$X$12,'Data - Emp by sector'!$Z$12,'Data - Emp by sector'!$AB$12,'Data - Emp by sector'!$AD$12,'Data - Emp by sector'!$AH$12,'Data - Emp by sector'!$AJ$12,'Data - Emp by sector'!$AL$12)</c:f>
              <c:strCache>
                <c:ptCount val="17"/>
                <c:pt idx="0">
                  <c:v>Agriculture, forestry &amp; fishing (A)</c:v>
                </c:pt>
                <c:pt idx="1">
                  <c:v>Mining, quarrying &amp; utilities (B,D and E)</c:v>
                </c:pt>
                <c:pt idx="2">
                  <c:v>Manufacturing (C)</c:v>
                </c:pt>
                <c:pt idx="3">
                  <c:v>Construction (F)</c:v>
                </c:pt>
                <c:pt idx="4">
                  <c:v>Motor trades (Part G)</c:v>
                </c:pt>
                <c:pt idx="5">
                  <c:v>Wholesale (Part G)</c:v>
                </c:pt>
                <c:pt idx="6">
                  <c:v>Retail (Part G)</c:v>
                </c:pt>
                <c:pt idx="7">
                  <c:v>Transport &amp; storage (inc postal) (H)</c:v>
                </c:pt>
                <c:pt idx="8">
                  <c:v>Accommodation &amp; food services (I)</c:v>
                </c:pt>
                <c:pt idx="9">
                  <c:v>Information &amp; communication (J)</c:v>
                </c:pt>
                <c:pt idx="10">
                  <c:v>Financial &amp; insurance (K)</c:v>
                </c:pt>
                <c:pt idx="11">
                  <c:v>Property (L)</c:v>
                </c:pt>
                <c:pt idx="12">
                  <c:v>Professional, scientific &amp; technical (M)</c:v>
                </c:pt>
                <c:pt idx="13">
                  <c:v>Business administration &amp; support services (N)</c:v>
                </c:pt>
                <c:pt idx="14">
                  <c:v>Education (P)</c:v>
                </c:pt>
                <c:pt idx="15">
                  <c:v>Health (Q)</c:v>
                </c:pt>
                <c:pt idx="16">
                  <c:v>Arts, entertainment, recreation &amp; other services (R,S,T and U)</c:v>
                </c:pt>
              </c:strCache>
            </c:strRef>
          </c:cat>
          <c:val>
            <c:numRef>
              <c:f>('Data - Emp by sector'!$D$20,'Data - Emp by sector'!$F$20,'Data - Emp by sector'!$H$20,'Data - Emp by sector'!$J$20,'Data - Emp by sector'!$L$20,'Data - Emp by sector'!$N$20,'Data - Emp by sector'!$P$20,'Data - Emp by sector'!$R$20,'Data - Emp by sector'!$T$20,'Data - Emp by sector'!$V$20,'Data - Emp by sector'!$X$20,'Data - Emp by sector'!$Z$20,'Data - Emp by sector'!$AB$20,'Data - Emp by sector'!$AD$20,'Data - Emp by sector'!$AH$20,'Data - Emp by sector'!$AJ$20,'Data - Emp by sector'!$AL$20)</c:f>
              <c:numCache>
                <c:formatCode>#,##0</c:formatCode>
                <c:ptCount val="17"/>
                <c:pt idx="0">
                  <c:v>3000</c:v>
                </c:pt>
                <c:pt idx="1">
                  <c:v>175</c:v>
                </c:pt>
                <c:pt idx="2">
                  <c:v>4000</c:v>
                </c:pt>
                <c:pt idx="3">
                  <c:v>1000</c:v>
                </c:pt>
                <c:pt idx="4">
                  <c:v>1000</c:v>
                </c:pt>
                <c:pt idx="5">
                  <c:v>1500</c:v>
                </c:pt>
                <c:pt idx="6">
                  <c:v>3500</c:v>
                </c:pt>
                <c:pt idx="7">
                  <c:v>1750</c:v>
                </c:pt>
                <c:pt idx="8">
                  <c:v>1250</c:v>
                </c:pt>
                <c:pt idx="9">
                  <c:v>150</c:v>
                </c:pt>
                <c:pt idx="10">
                  <c:v>225</c:v>
                </c:pt>
                <c:pt idx="11">
                  <c:v>450</c:v>
                </c:pt>
                <c:pt idx="12">
                  <c:v>900</c:v>
                </c:pt>
                <c:pt idx="13">
                  <c:v>5000</c:v>
                </c:pt>
                <c:pt idx="14">
                  <c:v>2000</c:v>
                </c:pt>
                <c:pt idx="15">
                  <c:v>5000</c:v>
                </c:pt>
                <c:pt idx="16">
                  <c:v>900</c:v>
                </c:pt>
              </c:numCache>
            </c:numRef>
          </c:val>
        </c:ser>
        <c:ser>
          <c:idx val="3"/>
          <c:order val="3"/>
          <c:tx>
            <c:strRef>
              <c:f>'Data - Emp by sector'!$C$21</c:f>
              <c:strCache>
                <c:ptCount val="1"/>
                <c:pt idx="0">
                  <c:v>East Lindsey</c:v>
                </c:pt>
              </c:strCache>
            </c:strRef>
          </c:tx>
          <c:invertIfNegative val="0"/>
          <c:cat>
            <c:strRef>
              <c:f>('Data - Emp by sector'!$D$12,'Data - Emp by sector'!$F$12,'Data - Emp by sector'!$H$12,'Data - Emp by sector'!$J$12,'Data - Emp by sector'!$L$12,'Data - Emp by sector'!$N$12,'Data - Emp by sector'!$P$12,'Data - Emp by sector'!$R$12,'Data - Emp by sector'!$T$12,'Data - Emp by sector'!$V$12,'Data - Emp by sector'!$X$12,'Data - Emp by sector'!$Z$12,'Data - Emp by sector'!$AB$12,'Data - Emp by sector'!$AD$12,'Data - Emp by sector'!$AH$12,'Data - Emp by sector'!$AJ$12,'Data - Emp by sector'!$AL$12)</c:f>
              <c:strCache>
                <c:ptCount val="17"/>
                <c:pt idx="0">
                  <c:v>Agriculture, forestry &amp; fishing (A)</c:v>
                </c:pt>
                <c:pt idx="1">
                  <c:v>Mining, quarrying &amp; utilities (B,D and E)</c:v>
                </c:pt>
                <c:pt idx="2">
                  <c:v>Manufacturing (C)</c:v>
                </c:pt>
                <c:pt idx="3">
                  <c:v>Construction (F)</c:v>
                </c:pt>
                <c:pt idx="4">
                  <c:v>Motor trades (Part G)</c:v>
                </c:pt>
                <c:pt idx="5">
                  <c:v>Wholesale (Part G)</c:v>
                </c:pt>
                <c:pt idx="6">
                  <c:v>Retail (Part G)</c:v>
                </c:pt>
                <c:pt idx="7">
                  <c:v>Transport &amp; storage (inc postal) (H)</c:v>
                </c:pt>
                <c:pt idx="8">
                  <c:v>Accommodation &amp; food services (I)</c:v>
                </c:pt>
                <c:pt idx="9">
                  <c:v>Information &amp; communication (J)</c:v>
                </c:pt>
                <c:pt idx="10">
                  <c:v>Financial &amp; insurance (K)</c:v>
                </c:pt>
                <c:pt idx="11">
                  <c:v>Property (L)</c:v>
                </c:pt>
                <c:pt idx="12">
                  <c:v>Professional, scientific &amp; technical (M)</c:v>
                </c:pt>
                <c:pt idx="13">
                  <c:v>Business administration &amp; support services (N)</c:v>
                </c:pt>
                <c:pt idx="14">
                  <c:v>Education (P)</c:v>
                </c:pt>
                <c:pt idx="15">
                  <c:v>Health (Q)</c:v>
                </c:pt>
                <c:pt idx="16">
                  <c:v>Arts, entertainment, recreation &amp; other services (R,S,T and U)</c:v>
                </c:pt>
              </c:strCache>
            </c:strRef>
          </c:cat>
          <c:val>
            <c:numRef>
              <c:f>('Data - Emp by sector'!$D$21,'Data - Emp by sector'!$F$21,'Data - Emp by sector'!$H$21,'Data - Emp by sector'!$J$21,'Data - Emp by sector'!$L$21,'Data - Emp by sector'!$N$21,'Data - Emp by sector'!$P$21,'Data - Emp by sector'!$R$21,'Data - Emp by sector'!$T$21,'Data - Emp by sector'!$V$21,'Data - Emp by sector'!$X$21,'Data - Emp by sector'!$Z$21,'Data - Emp by sector'!$AB$21,'Data - Emp by sector'!$AD$21,'Data - Emp by sector'!$AH$21,'Data - Emp by sector'!$AJ$21,'Data - Emp by sector'!$AL$21)</c:f>
              <c:numCache>
                <c:formatCode>#,##0</c:formatCode>
                <c:ptCount val="17"/>
                <c:pt idx="0">
                  <c:v>4000</c:v>
                </c:pt>
                <c:pt idx="1">
                  <c:v>900</c:v>
                </c:pt>
                <c:pt idx="2">
                  <c:v>4500</c:v>
                </c:pt>
                <c:pt idx="3">
                  <c:v>2250</c:v>
                </c:pt>
                <c:pt idx="4">
                  <c:v>700</c:v>
                </c:pt>
                <c:pt idx="5">
                  <c:v>2250</c:v>
                </c:pt>
                <c:pt idx="6">
                  <c:v>6000</c:v>
                </c:pt>
                <c:pt idx="7">
                  <c:v>1250</c:v>
                </c:pt>
                <c:pt idx="8">
                  <c:v>8000</c:v>
                </c:pt>
                <c:pt idx="9">
                  <c:v>400</c:v>
                </c:pt>
                <c:pt idx="10">
                  <c:v>250</c:v>
                </c:pt>
                <c:pt idx="11">
                  <c:v>700</c:v>
                </c:pt>
                <c:pt idx="12">
                  <c:v>2000</c:v>
                </c:pt>
                <c:pt idx="13">
                  <c:v>3000</c:v>
                </c:pt>
                <c:pt idx="14">
                  <c:v>4000</c:v>
                </c:pt>
                <c:pt idx="15">
                  <c:v>5000</c:v>
                </c:pt>
                <c:pt idx="16">
                  <c:v>3500</c:v>
                </c:pt>
              </c:numCache>
            </c:numRef>
          </c:val>
        </c:ser>
        <c:ser>
          <c:idx val="4"/>
          <c:order val="4"/>
          <c:tx>
            <c:strRef>
              <c:f>'Data - Emp by sector'!$C$22</c:f>
              <c:strCache>
                <c:ptCount val="1"/>
                <c:pt idx="0">
                  <c:v>Lincoln</c:v>
                </c:pt>
              </c:strCache>
            </c:strRef>
          </c:tx>
          <c:invertIfNegative val="0"/>
          <c:cat>
            <c:strRef>
              <c:f>('Data - Emp by sector'!$D$12,'Data - Emp by sector'!$F$12,'Data - Emp by sector'!$H$12,'Data - Emp by sector'!$J$12,'Data - Emp by sector'!$L$12,'Data - Emp by sector'!$N$12,'Data - Emp by sector'!$P$12,'Data - Emp by sector'!$R$12,'Data - Emp by sector'!$T$12,'Data - Emp by sector'!$V$12,'Data - Emp by sector'!$X$12,'Data - Emp by sector'!$Z$12,'Data - Emp by sector'!$AB$12,'Data - Emp by sector'!$AD$12,'Data - Emp by sector'!$AH$12,'Data - Emp by sector'!$AJ$12,'Data - Emp by sector'!$AL$12)</c:f>
              <c:strCache>
                <c:ptCount val="17"/>
                <c:pt idx="0">
                  <c:v>Agriculture, forestry &amp; fishing (A)</c:v>
                </c:pt>
                <c:pt idx="1">
                  <c:v>Mining, quarrying &amp; utilities (B,D and E)</c:v>
                </c:pt>
                <c:pt idx="2">
                  <c:v>Manufacturing (C)</c:v>
                </c:pt>
                <c:pt idx="3">
                  <c:v>Construction (F)</c:v>
                </c:pt>
                <c:pt idx="4">
                  <c:v>Motor trades (Part G)</c:v>
                </c:pt>
                <c:pt idx="5">
                  <c:v>Wholesale (Part G)</c:v>
                </c:pt>
                <c:pt idx="6">
                  <c:v>Retail (Part G)</c:v>
                </c:pt>
                <c:pt idx="7">
                  <c:v>Transport &amp; storage (inc postal) (H)</c:v>
                </c:pt>
                <c:pt idx="8">
                  <c:v>Accommodation &amp; food services (I)</c:v>
                </c:pt>
                <c:pt idx="9">
                  <c:v>Information &amp; communication (J)</c:v>
                </c:pt>
                <c:pt idx="10">
                  <c:v>Financial &amp; insurance (K)</c:v>
                </c:pt>
                <c:pt idx="11">
                  <c:v>Property (L)</c:v>
                </c:pt>
                <c:pt idx="12">
                  <c:v>Professional, scientific &amp; technical (M)</c:v>
                </c:pt>
                <c:pt idx="13">
                  <c:v>Business administration &amp; support services (N)</c:v>
                </c:pt>
                <c:pt idx="14">
                  <c:v>Education (P)</c:v>
                </c:pt>
                <c:pt idx="15">
                  <c:v>Health (Q)</c:v>
                </c:pt>
                <c:pt idx="16">
                  <c:v>Arts, entertainment, recreation &amp; other services (R,S,T and U)</c:v>
                </c:pt>
              </c:strCache>
            </c:strRef>
          </c:cat>
          <c:val>
            <c:numRef>
              <c:f>('Data - Emp by sector'!$D$22,'Data - Emp by sector'!$F$22,'Data - Emp by sector'!$H$22,'Data - Emp by sector'!$J$22,'Data - Emp by sector'!$L$22,'Data - Emp by sector'!$N$22,'Data - Emp by sector'!$P$22,'Data - Emp by sector'!$R$22,'Data - Emp by sector'!$T$22,'Data - Emp by sector'!$V$22,'Data - Emp by sector'!$X$22,'Data - Emp by sector'!$Z$22,'Data - Emp by sector'!$AB$22,'Data - Emp by sector'!$AD$22,'Data - Emp by sector'!$AH$22,'Data - Emp by sector'!$AJ$22,'Data - Emp by sector'!$AL$22)</c:f>
              <c:numCache>
                <c:formatCode>#,##0</c:formatCode>
                <c:ptCount val="17"/>
                <c:pt idx="0">
                  <c:v>50</c:v>
                </c:pt>
                <c:pt idx="1">
                  <c:v>1500</c:v>
                </c:pt>
                <c:pt idx="2">
                  <c:v>4000</c:v>
                </c:pt>
                <c:pt idx="3">
                  <c:v>1750</c:v>
                </c:pt>
                <c:pt idx="4">
                  <c:v>1250</c:v>
                </c:pt>
                <c:pt idx="5">
                  <c:v>1250</c:v>
                </c:pt>
                <c:pt idx="6">
                  <c:v>7000</c:v>
                </c:pt>
                <c:pt idx="7">
                  <c:v>1500</c:v>
                </c:pt>
                <c:pt idx="8">
                  <c:v>4500</c:v>
                </c:pt>
                <c:pt idx="9">
                  <c:v>1250</c:v>
                </c:pt>
                <c:pt idx="10">
                  <c:v>800</c:v>
                </c:pt>
                <c:pt idx="11">
                  <c:v>600</c:v>
                </c:pt>
                <c:pt idx="12">
                  <c:v>3000</c:v>
                </c:pt>
                <c:pt idx="13">
                  <c:v>4500</c:v>
                </c:pt>
                <c:pt idx="14">
                  <c:v>6000</c:v>
                </c:pt>
                <c:pt idx="15">
                  <c:v>10000</c:v>
                </c:pt>
                <c:pt idx="16">
                  <c:v>3000</c:v>
                </c:pt>
              </c:numCache>
            </c:numRef>
          </c:val>
        </c:ser>
        <c:ser>
          <c:idx val="5"/>
          <c:order val="5"/>
          <c:tx>
            <c:strRef>
              <c:f>'Data - Emp by sector'!$C$23</c:f>
              <c:strCache>
                <c:ptCount val="1"/>
                <c:pt idx="0">
                  <c:v>North Kesteven</c:v>
                </c:pt>
              </c:strCache>
            </c:strRef>
          </c:tx>
          <c:invertIfNegative val="0"/>
          <c:cat>
            <c:strRef>
              <c:f>('Data - Emp by sector'!$D$12,'Data - Emp by sector'!$F$12,'Data - Emp by sector'!$H$12,'Data - Emp by sector'!$J$12,'Data - Emp by sector'!$L$12,'Data - Emp by sector'!$N$12,'Data - Emp by sector'!$P$12,'Data - Emp by sector'!$R$12,'Data - Emp by sector'!$T$12,'Data - Emp by sector'!$V$12,'Data - Emp by sector'!$X$12,'Data - Emp by sector'!$Z$12,'Data - Emp by sector'!$AB$12,'Data - Emp by sector'!$AD$12,'Data - Emp by sector'!$AH$12,'Data - Emp by sector'!$AJ$12,'Data - Emp by sector'!$AL$12)</c:f>
              <c:strCache>
                <c:ptCount val="17"/>
                <c:pt idx="0">
                  <c:v>Agriculture, forestry &amp; fishing (A)</c:v>
                </c:pt>
                <c:pt idx="1">
                  <c:v>Mining, quarrying &amp; utilities (B,D and E)</c:v>
                </c:pt>
                <c:pt idx="2">
                  <c:v>Manufacturing (C)</c:v>
                </c:pt>
                <c:pt idx="3">
                  <c:v>Construction (F)</c:v>
                </c:pt>
                <c:pt idx="4">
                  <c:v>Motor trades (Part G)</c:v>
                </c:pt>
                <c:pt idx="5">
                  <c:v>Wholesale (Part G)</c:v>
                </c:pt>
                <c:pt idx="6">
                  <c:v>Retail (Part G)</c:v>
                </c:pt>
                <c:pt idx="7">
                  <c:v>Transport &amp; storage (inc postal) (H)</c:v>
                </c:pt>
                <c:pt idx="8">
                  <c:v>Accommodation &amp; food services (I)</c:v>
                </c:pt>
                <c:pt idx="9">
                  <c:v>Information &amp; communication (J)</c:v>
                </c:pt>
                <c:pt idx="10">
                  <c:v>Financial &amp; insurance (K)</c:v>
                </c:pt>
                <c:pt idx="11">
                  <c:v>Property (L)</c:v>
                </c:pt>
                <c:pt idx="12">
                  <c:v>Professional, scientific &amp; technical (M)</c:v>
                </c:pt>
                <c:pt idx="13">
                  <c:v>Business administration &amp; support services (N)</c:v>
                </c:pt>
                <c:pt idx="14">
                  <c:v>Education (P)</c:v>
                </c:pt>
                <c:pt idx="15">
                  <c:v>Health (Q)</c:v>
                </c:pt>
                <c:pt idx="16">
                  <c:v>Arts, entertainment, recreation &amp; other services (R,S,T and U)</c:v>
                </c:pt>
              </c:strCache>
            </c:strRef>
          </c:cat>
          <c:val>
            <c:numRef>
              <c:f>('Data - Emp by sector'!$D$23,'Data - Emp by sector'!$F$23,'Data - Emp by sector'!$H$23,'Data - Emp by sector'!$J$23,'Data - Emp by sector'!$L$23,'Data - Emp by sector'!$N$23,'Data - Emp by sector'!$P$23,'Data - Emp by sector'!$R$23,'Data - Emp by sector'!$T$23,'Data - Emp by sector'!$V$23,'Data - Emp by sector'!$X$23,'Data - Emp by sector'!$Z$23,'Data - Emp by sector'!$AB$23,'Data - Emp by sector'!$AD$23,'Data - Emp by sector'!$AH$23,'Data - Emp by sector'!$AJ$23,'Data - Emp by sector'!$AL$23)</c:f>
              <c:numCache>
                <c:formatCode>#,##0</c:formatCode>
                <c:ptCount val="17"/>
                <c:pt idx="0">
                  <c:v>2000</c:v>
                </c:pt>
                <c:pt idx="1">
                  <c:v>450</c:v>
                </c:pt>
                <c:pt idx="2">
                  <c:v>5000</c:v>
                </c:pt>
                <c:pt idx="3">
                  <c:v>3000</c:v>
                </c:pt>
                <c:pt idx="4">
                  <c:v>1250</c:v>
                </c:pt>
                <c:pt idx="5">
                  <c:v>3000</c:v>
                </c:pt>
                <c:pt idx="6">
                  <c:v>3500</c:v>
                </c:pt>
                <c:pt idx="7">
                  <c:v>1750</c:v>
                </c:pt>
                <c:pt idx="8">
                  <c:v>3000</c:v>
                </c:pt>
                <c:pt idx="9">
                  <c:v>1250</c:v>
                </c:pt>
                <c:pt idx="10">
                  <c:v>225</c:v>
                </c:pt>
                <c:pt idx="11">
                  <c:v>500</c:v>
                </c:pt>
                <c:pt idx="12">
                  <c:v>2500</c:v>
                </c:pt>
                <c:pt idx="13">
                  <c:v>3000</c:v>
                </c:pt>
                <c:pt idx="14">
                  <c:v>3500</c:v>
                </c:pt>
                <c:pt idx="15">
                  <c:v>4500</c:v>
                </c:pt>
                <c:pt idx="16">
                  <c:v>2000</c:v>
                </c:pt>
              </c:numCache>
            </c:numRef>
          </c:val>
        </c:ser>
        <c:ser>
          <c:idx val="6"/>
          <c:order val="6"/>
          <c:tx>
            <c:strRef>
              <c:f>'Data - Emp by sector'!$C$24</c:f>
              <c:strCache>
                <c:ptCount val="1"/>
                <c:pt idx="0">
                  <c:v>South Holland</c:v>
                </c:pt>
              </c:strCache>
            </c:strRef>
          </c:tx>
          <c:invertIfNegative val="0"/>
          <c:cat>
            <c:strRef>
              <c:f>('Data - Emp by sector'!$D$12,'Data - Emp by sector'!$F$12,'Data - Emp by sector'!$H$12,'Data - Emp by sector'!$J$12,'Data - Emp by sector'!$L$12,'Data - Emp by sector'!$N$12,'Data - Emp by sector'!$P$12,'Data - Emp by sector'!$R$12,'Data - Emp by sector'!$T$12,'Data - Emp by sector'!$V$12,'Data - Emp by sector'!$X$12,'Data - Emp by sector'!$Z$12,'Data - Emp by sector'!$AB$12,'Data - Emp by sector'!$AD$12,'Data - Emp by sector'!$AH$12,'Data - Emp by sector'!$AJ$12,'Data - Emp by sector'!$AL$12)</c:f>
              <c:strCache>
                <c:ptCount val="17"/>
                <c:pt idx="0">
                  <c:v>Agriculture, forestry &amp; fishing (A)</c:v>
                </c:pt>
                <c:pt idx="1">
                  <c:v>Mining, quarrying &amp; utilities (B,D and E)</c:v>
                </c:pt>
                <c:pt idx="2">
                  <c:v>Manufacturing (C)</c:v>
                </c:pt>
                <c:pt idx="3">
                  <c:v>Construction (F)</c:v>
                </c:pt>
                <c:pt idx="4">
                  <c:v>Motor trades (Part G)</c:v>
                </c:pt>
                <c:pt idx="5">
                  <c:v>Wholesale (Part G)</c:v>
                </c:pt>
                <c:pt idx="6">
                  <c:v>Retail (Part G)</c:v>
                </c:pt>
                <c:pt idx="7">
                  <c:v>Transport &amp; storage (inc postal) (H)</c:v>
                </c:pt>
                <c:pt idx="8">
                  <c:v>Accommodation &amp; food services (I)</c:v>
                </c:pt>
                <c:pt idx="9">
                  <c:v>Information &amp; communication (J)</c:v>
                </c:pt>
                <c:pt idx="10">
                  <c:v>Financial &amp; insurance (K)</c:v>
                </c:pt>
                <c:pt idx="11">
                  <c:v>Property (L)</c:v>
                </c:pt>
                <c:pt idx="12">
                  <c:v>Professional, scientific &amp; technical (M)</c:v>
                </c:pt>
                <c:pt idx="13">
                  <c:v>Business administration &amp; support services (N)</c:v>
                </c:pt>
                <c:pt idx="14">
                  <c:v>Education (P)</c:v>
                </c:pt>
                <c:pt idx="15">
                  <c:v>Health (Q)</c:v>
                </c:pt>
                <c:pt idx="16">
                  <c:v>Arts, entertainment, recreation &amp; other services (R,S,T and U)</c:v>
                </c:pt>
              </c:strCache>
            </c:strRef>
          </c:cat>
          <c:val>
            <c:numRef>
              <c:f>('Data - Emp by sector'!$D$24,'Data - Emp by sector'!$F$24,'Data - Emp by sector'!$H$24,'Data - Emp by sector'!$J$24,'Data - Emp by sector'!$L$24,'Data - Emp by sector'!$N$24,'Data - Emp by sector'!$P$24,'Data - Emp by sector'!$R$24,'Data - Emp by sector'!$T$24,'Data - Emp by sector'!$V$24,'Data - Emp by sector'!$X$24,'Data - Emp by sector'!$Z$24,'Data - Emp by sector'!$AB$24,'Data - Emp by sector'!$AD$24,'Data - Emp by sector'!$AH$24,'Data - Emp by sector'!$AJ$24,'Data - Emp by sector'!$AL$24)</c:f>
              <c:numCache>
                <c:formatCode>#,##0</c:formatCode>
                <c:ptCount val="17"/>
                <c:pt idx="0">
                  <c:v>3500</c:v>
                </c:pt>
                <c:pt idx="1">
                  <c:v>250</c:v>
                </c:pt>
                <c:pt idx="2">
                  <c:v>8000</c:v>
                </c:pt>
                <c:pt idx="3">
                  <c:v>2000</c:v>
                </c:pt>
                <c:pt idx="4">
                  <c:v>600</c:v>
                </c:pt>
                <c:pt idx="5">
                  <c:v>4500</c:v>
                </c:pt>
                <c:pt idx="6">
                  <c:v>3500</c:v>
                </c:pt>
                <c:pt idx="7">
                  <c:v>3500</c:v>
                </c:pt>
                <c:pt idx="8">
                  <c:v>1750</c:v>
                </c:pt>
                <c:pt idx="9">
                  <c:v>225</c:v>
                </c:pt>
                <c:pt idx="10">
                  <c:v>300</c:v>
                </c:pt>
                <c:pt idx="11">
                  <c:v>300</c:v>
                </c:pt>
                <c:pt idx="12">
                  <c:v>1500</c:v>
                </c:pt>
                <c:pt idx="13">
                  <c:v>7000</c:v>
                </c:pt>
                <c:pt idx="14">
                  <c:v>2250</c:v>
                </c:pt>
                <c:pt idx="15">
                  <c:v>2500</c:v>
                </c:pt>
                <c:pt idx="16">
                  <c:v>1000</c:v>
                </c:pt>
              </c:numCache>
            </c:numRef>
          </c:val>
        </c:ser>
        <c:ser>
          <c:idx val="7"/>
          <c:order val="7"/>
          <c:tx>
            <c:strRef>
              <c:f>'Data - Emp by sector'!$C$25</c:f>
              <c:strCache>
                <c:ptCount val="1"/>
                <c:pt idx="0">
                  <c:v>South Kesteven</c:v>
                </c:pt>
              </c:strCache>
            </c:strRef>
          </c:tx>
          <c:invertIfNegative val="0"/>
          <c:cat>
            <c:strRef>
              <c:f>('Data - Emp by sector'!$D$12,'Data - Emp by sector'!$F$12,'Data - Emp by sector'!$H$12,'Data - Emp by sector'!$J$12,'Data - Emp by sector'!$L$12,'Data - Emp by sector'!$N$12,'Data - Emp by sector'!$P$12,'Data - Emp by sector'!$R$12,'Data - Emp by sector'!$T$12,'Data - Emp by sector'!$V$12,'Data - Emp by sector'!$X$12,'Data - Emp by sector'!$Z$12,'Data - Emp by sector'!$AB$12,'Data - Emp by sector'!$AD$12,'Data - Emp by sector'!$AH$12,'Data - Emp by sector'!$AJ$12,'Data - Emp by sector'!$AL$12)</c:f>
              <c:strCache>
                <c:ptCount val="17"/>
                <c:pt idx="0">
                  <c:v>Agriculture, forestry &amp; fishing (A)</c:v>
                </c:pt>
                <c:pt idx="1">
                  <c:v>Mining, quarrying &amp; utilities (B,D and E)</c:v>
                </c:pt>
                <c:pt idx="2">
                  <c:v>Manufacturing (C)</c:v>
                </c:pt>
                <c:pt idx="3">
                  <c:v>Construction (F)</c:v>
                </c:pt>
                <c:pt idx="4">
                  <c:v>Motor trades (Part G)</c:v>
                </c:pt>
                <c:pt idx="5">
                  <c:v>Wholesale (Part G)</c:v>
                </c:pt>
                <c:pt idx="6">
                  <c:v>Retail (Part G)</c:v>
                </c:pt>
                <c:pt idx="7">
                  <c:v>Transport &amp; storage (inc postal) (H)</c:v>
                </c:pt>
                <c:pt idx="8">
                  <c:v>Accommodation &amp; food services (I)</c:v>
                </c:pt>
                <c:pt idx="9">
                  <c:v>Information &amp; communication (J)</c:v>
                </c:pt>
                <c:pt idx="10">
                  <c:v>Financial &amp; insurance (K)</c:v>
                </c:pt>
                <c:pt idx="11">
                  <c:v>Property (L)</c:v>
                </c:pt>
                <c:pt idx="12">
                  <c:v>Professional, scientific &amp; technical (M)</c:v>
                </c:pt>
                <c:pt idx="13">
                  <c:v>Business administration &amp; support services (N)</c:v>
                </c:pt>
                <c:pt idx="14">
                  <c:v>Education (P)</c:v>
                </c:pt>
                <c:pt idx="15">
                  <c:v>Health (Q)</c:v>
                </c:pt>
                <c:pt idx="16">
                  <c:v>Arts, entertainment, recreation &amp; other services (R,S,T and U)</c:v>
                </c:pt>
              </c:strCache>
            </c:strRef>
          </c:cat>
          <c:val>
            <c:numRef>
              <c:f>('Data - Emp by sector'!$D$25,'Data - Emp by sector'!$F$25,'Data - Emp by sector'!$H$25,'Data - Emp by sector'!$J$25,'Data - Emp by sector'!$L$25,'Data - Emp by sector'!$N$25,'Data - Emp by sector'!$P$25,'Data - Emp by sector'!$R$25,'Data - Emp by sector'!$T$25,'Data - Emp by sector'!$V$25,'Data - Emp by sector'!$X$25,'Data - Emp by sector'!$Z$25,'Data - Emp by sector'!$AB$25,'Data - Emp by sector'!$AD$25,'Data - Emp by sector'!$AH$25,'Data - Emp by sector'!$AJ$25,'Data - Emp by sector'!$AL$25)</c:f>
              <c:numCache>
                <c:formatCode>#,##0</c:formatCode>
                <c:ptCount val="17"/>
                <c:pt idx="0">
                  <c:v>1750</c:v>
                </c:pt>
                <c:pt idx="1">
                  <c:v>900</c:v>
                </c:pt>
                <c:pt idx="2">
                  <c:v>7000</c:v>
                </c:pt>
                <c:pt idx="3">
                  <c:v>2500</c:v>
                </c:pt>
                <c:pt idx="4">
                  <c:v>1000</c:v>
                </c:pt>
                <c:pt idx="5">
                  <c:v>4000</c:v>
                </c:pt>
                <c:pt idx="6">
                  <c:v>6000</c:v>
                </c:pt>
                <c:pt idx="7">
                  <c:v>2000</c:v>
                </c:pt>
                <c:pt idx="8">
                  <c:v>4500</c:v>
                </c:pt>
                <c:pt idx="9">
                  <c:v>1250</c:v>
                </c:pt>
                <c:pt idx="10">
                  <c:v>600</c:v>
                </c:pt>
                <c:pt idx="11">
                  <c:v>1750</c:v>
                </c:pt>
                <c:pt idx="12">
                  <c:v>4000</c:v>
                </c:pt>
                <c:pt idx="13">
                  <c:v>4000</c:v>
                </c:pt>
                <c:pt idx="14">
                  <c:v>6000</c:v>
                </c:pt>
                <c:pt idx="15">
                  <c:v>9000</c:v>
                </c:pt>
                <c:pt idx="16">
                  <c:v>3000</c:v>
                </c:pt>
              </c:numCache>
            </c:numRef>
          </c:val>
        </c:ser>
        <c:ser>
          <c:idx val="8"/>
          <c:order val="8"/>
          <c:tx>
            <c:strRef>
              <c:f>'Data - Emp by sector'!$C$26</c:f>
              <c:strCache>
                <c:ptCount val="1"/>
                <c:pt idx="0">
                  <c:v>West Lindsey</c:v>
                </c:pt>
              </c:strCache>
            </c:strRef>
          </c:tx>
          <c:invertIfNegative val="0"/>
          <c:cat>
            <c:strRef>
              <c:f>('Data - Emp by sector'!$D$12,'Data - Emp by sector'!$F$12,'Data - Emp by sector'!$H$12,'Data - Emp by sector'!$J$12,'Data - Emp by sector'!$L$12,'Data - Emp by sector'!$N$12,'Data - Emp by sector'!$P$12,'Data - Emp by sector'!$R$12,'Data - Emp by sector'!$T$12,'Data - Emp by sector'!$V$12,'Data - Emp by sector'!$X$12,'Data - Emp by sector'!$Z$12,'Data - Emp by sector'!$AB$12,'Data - Emp by sector'!$AD$12,'Data - Emp by sector'!$AH$12,'Data - Emp by sector'!$AJ$12,'Data - Emp by sector'!$AL$12)</c:f>
              <c:strCache>
                <c:ptCount val="17"/>
                <c:pt idx="0">
                  <c:v>Agriculture, forestry &amp; fishing (A)</c:v>
                </c:pt>
                <c:pt idx="1">
                  <c:v>Mining, quarrying &amp; utilities (B,D and E)</c:v>
                </c:pt>
                <c:pt idx="2">
                  <c:v>Manufacturing (C)</c:v>
                </c:pt>
                <c:pt idx="3">
                  <c:v>Construction (F)</c:v>
                </c:pt>
                <c:pt idx="4">
                  <c:v>Motor trades (Part G)</c:v>
                </c:pt>
                <c:pt idx="5">
                  <c:v>Wholesale (Part G)</c:v>
                </c:pt>
                <c:pt idx="6">
                  <c:v>Retail (Part G)</c:v>
                </c:pt>
                <c:pt idx="7">
                  <c:v>Transport &amp; storage (inc postal) (H)</c:v>
                </c:pt>
                <c:pt idx="8">
                  <c:v>Accommodation &amp; food services (I)</c:v>
                </c:pt>
                <c:pt idx="9">
                  <c:v>Information &amp; communication (J)</c:v>
                </c:pt>
                <c:pt idx="10">
                  <c:v>Financial &amp; insurance (K)</c:v>
                </c:pt>
                <c:pt idx="11">
                  <c:v>Property (L)</c:v>
                </c:pt>
                <c:pt idx="12">
                  <c:v>Professional, scientific &amp; technical (M)</c:v>
                </c:pt>
                <c:pt idx="13">
                  <c:v>Business administration &amp; support services (N)</c:v>
                </c:pt>
                <c:pt idx="14">
                  <c:v>Education (P)</c:v>
                </c:pt>
                <c:pt idx="15">
                  <c:v>Health (Q)</c:v>
                </c:pt>
                <c:pt idx="16">
                  <c:v>Arts, entertainment, recreation &amp; other services (R,S,T and U)</c:v>
                </c:pt>
              </c:strCache>
            </c:strRef>
          </c:cat>
          <c:val>
            <c:numRef>
              <c:f>('Data - Emp by sector'!$D$26,'Data - Emp by sector'!$F$26,'Data - Emp by sector'!$H$26,'Data - Emp by sector'!$J$26,'Data - Emp by sector'!$L$26,'Data - Emp by sector'!$N$26,'Data - Emp by sector'!$P$26,'Data - Emp by sector'!$R$26,'Data - Emp by sector'!$T$26,'Data - Emp by sector'!$V$26,'Data - Emp by sector'!$X$26,'Data - Emp by sector'!$Z$26,'Data - Emp by sector'!$AB$26,'Data - Emp by sector'!$AD$26,'Data - Emp by sector'!$AH$26,'Data - Emp by sector'!$AJ$26,'Data - Emp by sector'!$AL$26)</c:f>
              <c:numCache>
                <c:formatCode>#,##0</c:formatCode>
                <c:ptCount val="17"/>
                <c:pt idx="0">
                  <c:v>2500</c:v>
                </c:pt>
                <c:pt idx="1">
                  <c:v>400</c:v>
                </c:pt>
                <c:pt idx="2">
                  <c:v>3500</c:v>
                </c:pt>
                <c:pt idx="3">
                  <c:v>2250</c:v>
                </c:pt>
                <c:pt idx="4">
                  <c:v>500</c:v>
                </c:pt>
                <c:pt idx="5">
                  <c:v>1500</c:v>
                </c:pt>
                <c:pt idx="6">
                  <c:v>2500</c:v>
                </c:pt>
                <c:pt idx="7">
                  <c:v>1000</c:v>
                </c:pt>
                <c:pt idx="8">
                  <c:v>1750</c:v>
                </c:pt>
                <c:pt idx="9">
                  <c:v>450</c:v>
                </c:pt>
                <c:pt idx="10">
                  <c:v>200</c:v>
                </c:pt>
                <c:pt idx="11">
                  <c:v>900</c:v>
                </c:pt>
                <c:pt idx="12">
                  <c:v>2000</c:v>
                </c:pt>
                <c:pt idx="13">
                  <c:v>2000</c:v>
                </c:pt>
                <c:pt idx="14">
                  <c:v>2500</c:v>
                </c:pt>
                <c:pt idx="15">
                  <c:v>2500</c:v>
                </c:pt>
                <c:pt idx="16">
                  <c:v>1500</c:v>
                </c:pt>
              </c:numCache>
            </c:numRef>
          </c:val>
        </c:ser>
        <c:ser>
          <c:idx val="9"/>
          <c:order val="9"/>
          <c:tx>
            <c:strRef>
              <c:f>'Data - Emp by sector'!$C$27</c:f>
              <c:strCache>
                <c:ptCount val="1"/>
                <c:pt idx="0">
                  <c:v>Rutland</c:v>
                </c:pt>
              </c:strCache>
            </c:strRef>
          </c:tx>
          <c:invertIfNegative val="0"/>
          <c:cat>
            <c:strRef>
              <c:f>('Data - Emp by sector'!$D$12,'Data - Emp by sector'!$F$12,'Data - Emp by sector'!$H$12,'Data - Emp by sector'!$J$12,'Data - Emp by sector'!$L$12,'Data - Emp by sector'!$N$12,'Data - Emp by sector'!$P$12,'Data - Emp by sector'!$R$12,'Data - Emp by sector'!$T$12,'Data - Emp by sector'!$V$12,'Data - Emp by sector'!$X$12,'Data - Emp by sector'!$Z$12,'Data - Emp by sector'!$AB$12,'Data - Emp by sector'!$AD$12,'Data - Emp by sector'!$AH$12,'Data - Emp by sector'!$AJ$12,'Data - Emp by sector'!$AL$12)</c:f>
              <c:strCache>
                <c:ptCount val="17"/>
                <c:pt idx="0">
                  <c:v>Agriculture, forestry &amp; fishing (A)</c:v>
                </c:pt>
                <c:pt idx="1">
                  <c:v>Mining, quarrying &amp; utilities (B,D and E)</c:v>
                </c:pt>
                <c:pt idx="2">
                  <c:v>Manufacturing (C)</c:v>
                </c:pt>
                <c:pt idx="3">
                  <c:v>Construction (F)</c:v>
                </c:pt>
                <c:pt idx="4">
                  <c:v>Motor trades (Part G)</c:v>
                </c:pt>
                <c:pt idx="5">
                  <c:v>Wholesale (Part G)</c:v>
                </c:pt>
                <c:pt idx="6">
                  <c:v>Retail (Part G)</c:v>
                </c:pt>
                <c:pt idx="7">
                  <c:v>Transport &amp; storage (inc postal) (H)</c:v>
                </c:pt>
                <c:pt idx="8">
                  <c:v>Accommodation &amp; food services (I)</c:v>
                </c:pt>
                <c:pt idx="9">
                  <c:v>Information &amp; communication (J)</c:v>
                </c:pt>
                <c:pt idx="10">
                  <c:v>Financial &amp; insurance (K)</c:v>
                </c:pt>
                <c:pt idx="11">
                  <c:v>Property (L)</c:v>
                </c:pt>
                <c:pt idx="12">
                  <c:v>Professional, scientific &amp; technical (M)</c:v>
                </c:pt>
                <c:pt idx="13">
                  <c:v>Business administration &amp; support services (N)</c:v>
                </c:pt>
                <c:pt idx="14">
                  <c:v>Education (P)</c:v>
                </c:pt>
                <c:pt idx="15">
                  <c:v>Health (Q)</c:v>
                </c:pt>
                <c:pt idx="16">
                  <c:v>Arts, entertainment, recreation &amp; other services (R,S,T and U)</c:v>
                </c:pt>
              </c:strCache>
            </c:strRef>
          </c:cat>
          <c:val>
            <c:numRef>
              <c:f>('Data - Emp by sector'!$D$27,'Data - Emp by sector'!$F$27,'Data - Emp by sector'!$H$27,'Data - Emp by sector'!$J$27,'Data - Emp by sector'!$L$27,'Data - Emp by sector'!$N$27,'Data - Emp by sector'!$P$27,'Data - Emp by sector'!$R$27,'Data - Emp by sector'!$T$27,'Data - Emp by sector'!$V$27,'Data - Emp by sector'!$X$27,'Data - Emp by sector'!$Z$27,'Data - Emp by sector'!$AB$27,'Data - Emp by sector'!$AD$27,'Data - Emp by sector'!$AH$27,'Data - Emp by sector'!$AJ$27,'Data - Emp by sector'!$AL$27)</c:f>
              <c:numCache>
                <c:formatCode>#,##0</c:formatCode>
                <c:ptCount val="17"/>
                <c:pt idx="0">
                  <c:v>700</c:v>
                </c:pt>
                <c:pt idx="1">
                  <c:v>400</c:v>
                </c:pt>
                <c:pt idx="2">
                  <c:v>1500</c:v>
                </c:pt>
                <c:pt idx="3">
                  <c:v>600</c:v>
                </c:pt>
                <c:pt idx="4">
                  <c:v>175</c:v>
                </c:pt>
                <c:pt idx="5">
                  <c:v>600</c:v>
                </c:pt>
                <c:pt idx="6">
                  <c:v>1750</c:v>
                </c:pt>
                <c:pt idx="7">
                  <c:v>500</c:v>
                </c:pt>
                <c:pt idx="8">
                  <c:v>2000</c:v>
                </c:pt>
                <c:pt idx="9">
                  <c:v>400</c:v>
                </c:pt>
                <c:pt idx="10">
                  <c:v>75</c:v>
                </c:pt>
                <c:pt idx="11">
                  <c:v>175</c:v>
                </c:pt>
                <c:pt idx="12">
                  <c:v>1250</c:v>
                </c:pt>
                <c:pt idx="13">
                  <c:v>800</c:v>
                </c:pt>
                <c:pt idx="14">
                  <c:v>2250</c:v>
                </c:pt>
                <c:pt idx="15">
                  <c:v>1250</c:v>
                </c:pt>
                <c:pt idx="16">
                  <c:v>900</c:v>
                </c:pt>
              </c:numCache>
            </c:numRef>
          </c:val>
        </c:ser>
        <c:dLbls>
          <c:showLegendKey val="0"/>
          <c:showVal val="0"/>
          <c:showCatName val="0"/>
          <c:showSerName val="0"/>
          <c:showPercent val="0"/>
          <c:showBubbleSize val="0"/>
        </c:dLbls>
        <c:gapWidth val="150"/>
        <c:axId val="213222144"/>
        <c:axId val="213223680"/>
      </c:barChart>
      <c:catAx>
        <c:axId val="213222144"/>
        <c:scaling>
          <c:orientation val="minMax"/>
        </c:scaling>
        <c:delete val="0"/>
        <c:axPos val="l"/>
        <c:majorTickMark val="out"/>
        <c:minorTickMark val="none"/>
        <c:tickLblPos val="nextTo"/>
        <c:crossAx val="213223680"/>
        <c:crosses val="autoZero"/>
        <c:auto val="1"/>
        <c:lblAlgn val="ctr"/>
        <c:lblOffset val="100"/>
        <c:noMultiLvlLbl val="0"/>
      </c:catAx>
      <c:valAx>
        <c:axId val="213223680"/>
        <c:scaling>
          <c:orientation val="minMax"/>
        </c:scaling>
        <c:delete val="0"/>
        <c:axPos val="b"/>
        <c:majorGridlines/>
        <c:numFmt formatCode="#,##0" sourceLinked="1"/>
        <c:majorTickMark val="out"/>
        <c:minorTickMark val="none"/>
        <c:tickLblPos val="nextTo"/>
        <c:crossAx val="2132221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England and Wales</a:t>
            </a:r>
          </a:p>
        </c:rich>
      </c:tx>
      <c:overlay val="0"/>
    </c:title>
    <c:autoTitleDeleted val="0"/>
    <c:plotArea>
      <c:layout/>
      <c:barChart>
        <c:barDir val="col"/>
        <c:grouping val="stacked"/>
        <c:varyColors val="0"/>
        <c:ser>
          <c:idx val="0"/>
          <c:order val="0"/>
          <c:tx>
            <c:strRef>
              <c:f>'Data - Qualifications by Age'!$B$24</c:f>
              <c:strCache>
                <c:ptCount val="1"/>
                <c:pt idx="0">
                  <c:v>NVQ 4+</c:v>
                </c:pt>
              </c:strCache>
            </c:strRef>
          </c:tx>
          <c:invertIfNegative val="0"/>
          <c:cat>
            <c:strRef>
              <c:f>'Data - Qualifications by Age'!$L$23:$R$23</c:f>
              <c:strCache>
                <c:ptCount val="7"/>
                <c:pt idx="0">
                  <c:v>16-19</c:v>
                </c:pt>
                <c:pt idx="1">
                  <c:v>20-24</c:v>
                </c:pt>
                <c:pt idx="2">
                  <c:v>25-29</c:v>
                </c:pt>
                <c:pt idx="3">
                  <c:v>30-39</c:v>
                </c:pt>
                <c:pt idx="4">
                  <c:v>40-49</c:v>
                </c:pt>
                <c:pt idx="5">
                  <c:v>50-64</c:v>
                </c:pt>
                <c:pt idx="6">
                  <c:v>Total</c:v>
                </c:pt>
              </c:strCache>
            </c:strRef>
          </c:cat>
          <c:val>
            <c:numRef>
              <c:f>'Data - Qualifications by Age'!$L$24:$R$24</c:f>
              <c:numCache>
                <c:formatCode>0.0%</c:formatCode>
                <c:ptCount val="7"/>
                <c:pt idx="0">
                  <c:v>2.0367332239606257E-2</c:v>
                </c:pt>
                <c:pt idx="1">
                  <c:v>0.29673318715479197</c:v>
                </c:pt>
                <c:pt idx="2">
                  <c:v>0.4782357376225182</c:v>
                </c:pt>
                <c:pt idx="3">
                  <c:v>0.49458378309733952</c:v>
                </c:pt>
                <c:pt idx="4">
                  <c:v>0.46630195171783428</c:v>
                </c:pt>
                <c:pt idx="5">
                  <c:v>0.37473753514359942</c:v>
                </c:pt>
                <c:pt idx="6">
                  <c:v>0.39848831845217786</c:v>
                </c:pt>
              </c:numCache>
            </c:numRef>
          </c:val>
        </c:ser>
        <c:ser>
          <c:idx val="1"/>
          <c:order val="1"/>
          <c:tx>
            <c:strRef>
              <c:f>'Data - Qualifications by Age'!$B$25</c:f>
              <c:strCache>
                <c:ptCount val="1"/>
                <c:pt idx="0">
                  <c:v>NVQ 3 Only</c:v>
                </c:pt>
              </c:strCache>
            </c:strRef>
          </c:tx>
          <c:invertIfNegative val="0"/>
          <c:cat>
            <c:strRef>
              <c:f>'Data - Qualifications by Age'!$L$23:$R$23</c:f>
              <c:strCache>
                <c:ptCount val="7"/>
                <c:pt idx="0">
                  <c:v>16-19</c:v>
                </c:pt>
                <c:pt idx="1">
                  <c:v>20-24</c:v>
                </c:pt>
                <c:pt idx="2">
                  <c:v>25-29</c:v>
                </c:pt>
                <c:pt idx="3">
                  <c:v>30-39</c:v>
                </c:pt>
                <c:pt idx="4">
                  <c:v>40-49</c:v>
                </c:pt>
                <c:pt idx="5">
                  <c:v>50-64</c:v>
                </c:pt>
                <c:pt idx="6">
                  <c:v>Total</c:v>
                </c:pt>
              </c:strCache>
            </c:strRef>
          </c:cat>
          <c:val>
            <c:numRef>
              <c:f>'Data - Qualifications by Age'!$L$25:$R$25</c:f>
              <c:numCache>
                <c:formatCode>0.0%</c:formatCode>
                <c:ptCount val="7"/>
                <c:pt idx="0">
                  <c:v>0.21183626105397943</c:v>
                </c:pt>
                <c:pt idx="1">
                  <c:v>0.3490521524327625</c:v>
                </c:pt>
                <c:pt idx="2">
                  <c:v>0.17853732093490826</c:v>
                </c:pt>
                <c:pt idx="3">
                  <c:v>0.15473998349101531</c:v>
                </c:pt>
                <c:pt idx="4">
                  <c:v>0.14061239851604926</c:v>
                </c:pt>
                <c:pt idx="5">
                  <c:v>0.13390156233317912</c:v>
                </c:pt>
                <c:pt idx="6">
                  <c:v>0.17106732141931011</c:v>
                </c:pt>
              </c:numCache>
            </c:numRef>
          </c:val>
        </c:ser>
        <c:ser>
          <c:idx val="2"/>
          <c:order val="2"/>
          <c:tx>
            <c:strRef>
              <c:f>'Data - Qualifications by Age'!$B$26</c:f>
              <c:strCache>
                <c:ptCount val="1"/>
                <c:pt idx="0">
                  <c:v>Trade Apprenticeships</c:v>
                </c:pt>
              </c:strCache>
            </c:strRef>
          </c:tx>
          <c:invertIfNegative val="0"/>
          <c:cat>
            <c:strRef>
              <c:f>'Data - Qualifications by Age'!$L$23:$R$23</c:f>
              <c:strCache>
                <c:ptCount val="7"/>
                <c:pt idx="0">
                  <c:v>16-19</c:v>
                </c:pt>
                <c:pt idx="1">
                  <c:v>20-24</c:v>
                </c:pt>
                <c:pt idx="2">
                  <c:v>25-29</c:v>
                </c:pt>
                <c:pt idx="3">
                  <c:v>30-39</c:v>
                </c:pt>
                <c:pt idx="4">
                  <c:v>40-49</c:v>
                </c:pt>
                <c:pt idx="5">
                  <c:v>50-64</c:v>
                </c:pt>
                <c:pt idx="6">
                  <c:v>Total</c:v>
                </c:pt>
              </c:strCache>
            </c:strRef>
          </c:cat>
          <c:val>
            <c:numRef>
              <c:f>'Data - Qualifications by Age'!$L$26:$R$26</c:f>
              <c:numCache>
                <c:formatCode>0.0%</c:formatCode>
                <c:ptCount val="7"/>
                <c:pt idx="0">
                  <c:v>1.3804969789124084E-2</c:v>
                </c:pt>
                <c:pt idx="1">
                  <c:v>2.9254211884870519E-2</c:v>
                </c:pt>
                <c:pt idx="2">
                  <c:v>2.4478512188992208E-2</c:v>
                </c:pt>
                <c:pt idx="3">
                  <c:v>1.9506000380976569E-2</c:v>
                </c:pt>
                <c:pt idx="4">
                  <c:v>2.3011989891929673E-2</c:v>
                </c:pt>
                <c:pt idx="5">
                  <c:v>3.8853695861062673E-2</c:v>
                </c:pt>
                <c:pt idx="6">
                  <c:v>2.7263769049562299E-2</c:v>
                </c:pt>
              </c:numCache>
            </c:numRef>
          </c:val>
        </c:ser>
        <c:ser>
          <c:idx val="3"/>
          <c:order val="3"/>
          <c:tx>
            <c:strRef>
              <c:f>'Data - Qualifications by Age'!$B$27</c:f>
              <c:strCache>
                <c:ptCount val="1"/>
                <c:pt idx="0">
                  <c:v>NVQ 2 Only</c:v>
                </c:pt>
              </c:strCache>
            </c:strRef>
          </c:tx>
          <c:invertIfNegative val="0"/>
          <c:cat>
            <c:strRef>
              <c:f>'Data - Qualifications by Age'!$L$23:$R$23</c:f>
              <c:strCache>
                <c:ptCount val="7"/>
                <c:pt idx="0">
                  <c:v>16-19</c:v>
                </c:pt>
                <c:pt idx="1">
                  <c:v>20-24</c:v>
                </c:pt>
                <c:pt idx="2">
                  <c:v>25-29</c:v>
                </c:pt>
                <c:pt idx="3">
                  <c:v>30-39</c:v>
                </c:pt>
                <c:pt idx="4">
                  <c:v>40-49</c:v>
                </c:pt>
                <c:pt idx="5">
                  <c:v>50-64</c:v>
                </c:pt>
                <c:pt idx="6">
                  <c:v>Total</c:v>
                </c:pt>
              </c:strCache>
            </c:strRef>
          </c:cat>
          <c:val>
            <c:numRef>
              <c:f>'Data - Qualifications by Age'!$L$27:$R$27</c:f>
              <c:numCache>
                <c:formatCode>0.0%</c:formatCode>
                <c:ptCount val="7"/>
                <c:pt idx="0">
                  <c:v>0.43187547517106156</c:v>
                </c:pt>
                <c:pt idx="1">
                  <c:v>0.15856671015015683</c:v>
                </c:pt>
                <c:pt idx="2">
                  <c:v>0.12616235234983664</c:v>
                </c:pt>
                <c:pt idx="3">
                  <c:v>0.12677630325734968</c:v>
                </c:pt>
                <c:pt idx="4">
                  <c:v>0.13022205494919081</c:v>
                </c:pt>
                <c:pt idx="5">
                  <c:v>0.1528435175629026</c:v>
                </c:pt>
                <c:pt idx="6">
                  <c:v>0.15934619363608818</c:v>
                </c:pt>
              </c:numCache>
            </c:numRef>
          </c:val>
        </c:ser>
        <c:ser>
          <c:idx val="4"/>
          <c:order val="4"/>
          <c:tx>
            <c:strRef>
              <c:f>'Data - Qualifications by Age'!$B$28</c:f>
              <c:strCache>
                <c:ptCount val="1"/>
                <c:pt idx="0">
                  <c:v>NVQ 1 Only</c:v>
                </c:pt>
              </c:strCache>
            </c:strRef>
          </c:tx>
          <c:invertIfNegative val="0"/>
          <c:cat>
            <c:strRef>
              <c:f>'Data - Qualifications by Age'!$L$23:$R$23</c:f>
              <c:strCache>
                <c:ptCount val="7"/>
                <c:pt idx="0">
                  <c:v>16-19</c:v>
                </c:pt>
                <c:pt idx="1">
                  <c:v>20-24</c:v>
                </c:pt>
                <c:pt idx="2">
                  <c:v>25-29</c:v>
                </c:pt>
                <c:pt idx="3">
                  <c:v>30-39</c:v>
                </c:pt>
                <c:pt idx="4">
                  <c:v>40-49</c:v>
                </c:pt>
                <c:pt idx="5">
                  <c:v>50-64</c:v>
                </c:pt>
                <c:pt idx="6">
                  <c:v>Total</c:v>
                </c:pt>
              </c:strCache>
            </c:strRef>
          </c:cat>
          <c:val>
            <c:numRef>
              <c:f>'Data - Qualifications by Age'!$L$28:$R$28</c:f>
              <c:numCache>
                <c:formatCode>0.0%</c:formatCode>
                <c:ptCount val="7"/>
                <c:pt idx="0">
                  <c:v>0.14081069184906567</c:v>
                </c:pt>
                <c:pt idx="1">
                  <c:v>7.793721724166644E-2</c:v>
                </c:pt>
                <c:pt idx="2">
                  <c:v>7.6954008544860522E-2</c:v>
                </c:pt>
                <c:pt idx="3">
                  <c:v>7.5319067877325549E-2</c:v>
                </c:pt>
                <c:pt idx="4">
                  <c:v>9.7774073874939513E-2</c:v>
                </c:pt>
                <c:pt idx="5">
                  <c:v>0.1304761735293071</c:v>
                </c:pt>
                <c:pt idx="6">
                  <c:v>0.10170412204822205</c:v>
                </c:pt>
              </c:numCache>
            </c:numRef>
          </c:val>
        </c:ser>
        <c:ser>
          <c:idx val="5"/>
          <c:order val="5"/>
          <c:tx>
            <c:strRef>
              <c:f>'Data - Qualifications by Age'!$B$29</c:f>
              <c:strCache>
                <c:ptCount val="1"/>
                <c:pt idx="0">
                  <c:v>Other Qualifications (NVQ)</c:v>
                </c:pt>
              </c:strCache>
            </c:strRef>
          </c:tx>
          <c:invertIfNegative val="0"/>
          <c:cat>
            <c:strRef>
              <c:f>'Data - Qualifications by Age'!$L$23:$R$23</c:f>
              <c:strCache>
                <c:ptCount val="7"/>
                <c:pt idx="0">
                  <c:v>16-19</c:v>
                </c:pt>
                <c:pt idx="1">
                  <c:v>20-24</c:v>
                </c:pt>
                <c:pt idx="2">
                  <c:v>25-29</c:v>
                </c:pt>
                <c:pt idx="3">
                  <c:v>30-39</c:v>
                </c:pt>
                <c:pt idx="4">
                  <c:v>40-49</c:v>
                </c:pt>
                <c:pt idx="5">
                  <c:v>50-64</c:v>
                </c:pt>
                <c:pt idx="6">
                  <c:v>Total</c:v>
                </c:pt>
              </c:strCache>
            </c:strRef>
          </c:cat>
          <c:val>
            <c:numRef>
              <c:f>'Data - Qualifications by Age'!$L$29:$R$29</c:f>
              <c:numCache>
                <c:formatCode>0.0%</c:formatCode>
                <c:ptCount val="7"/>
                <c:pt idx="0">
                  <c:v>3.2491697010923935E-2</c:v>
                </c:pt>
                <c:pt idx="1">
                  <c:v>4.6296039301673649E-2</c:v>
                </c:pt>
                <c:pt idx="2">
                  <c:v>6.5192259361648658E-2</c:v>
                </c:pt>
                <c:pt idx="3">
                  <c:v>7.4353927233475142E-2</c:v>
                </c:pt>
                <c:pt idx="4">
                  <c:v>7.6764879832249042E-2</c:v>
                </c:pt>
                <c:pt idx="5">
                  <c:v>7.0598597814868852E-2</c:v>
                </c:pt>
                <c:pt idx="6">
                  <c:v>6.7081209891168753E-2</c:v>
                </c:pt>
              </c:numCache>
            </c:numRef>
          </c:val>
        </c:ser>
        <c:ser>
          <c:idx val="6"/>
          <c:order val="6"/>
          <c:tx>
            <c:strRef>
              <c:f>'Data - Qualifications by Age'!$B$30</c:f>
              <c:strCache>
                <c:ptCount val="1"/>
                <c:pt idx="0">
                  <c:v>No Qualifications</c:v>
                </c:pt>
              </c:strCache>
            </c:strRef>
          </c:tx>
          <c:invertIfNegative val="0"/>
          <c:cat>
            <c:strRef>
              <c:f>'Data - Qualifications by Age'!$L$23:$R$23</c:f>
              <c:strCache>
                <c:ptCount val="7"/>
                <c:pt idx="0">
                  <c:v>16-19</c:v>
                </c:pt>
                <c:pt idx="1">
                  <c:v>20-24</c:v>
                </c:pt>
                <c:pt idx="2">
                  <c:v>25-29</c:v>
                </c:pt>
                <c:pt idx="3">
                  <c:v>30-39</c:v>
                </c:pt>
                <c:pt idx="4">
                  <c:v>40-49</c:v>
                </c:pt>
                <c:pt idx="5">
                  <c:v>50-64</c:v>
                </c:pt>
                <c:pt idx="6">
                  <c:v>Total</c:v>
                </c:pt>
              </c:strCache>
            </c:strRef>
          </c:cat>
          <c:val>
            <c:numRef>
              <c:f>'Data - Qualifications by Age'!$L$30:$R$30</c:f>
              <c:numCache>
                <c:formatCode>0.0%</c:formatCode>
                <c:ptCount val="7"/>
                <c:pt idx="0">
                  <c:v>0.14881357288623906</c:v>
                </c:pt>
                <c:pt idx="1">
                  <c:v>4.2160481834078105E-2</c:v>
                </c:pt>
                <c:pt idx="2">
                  <c:v>5.0439808997235484E-2</c:v>
                </c:pt>
                <c:pt idx="3">
                  <c:v>5.4720934662518254E-2</c:v>
                </c:pt>
                <c:pt idx="4">
                  <c:v>6.531265121780741E-2</c:v>
                </c:pt>
                <c:pt idx="5">
                  <c:v>9.8588917755080246E-2</c:v>
                </c:pt>
                <c:pt idx="6">
                  <c:v>7.5049065503470749E-2</c:v>
                </c:pt>
              </c:numCache>
            </c:numRef>
          </c:val>
        </c:ser>
        <c:dLbls>
          <c:showLegendKey val="0"/>
          <c:showVal val="0"/>
          <c:showCatName val="0"/>
          <c:showSerName val="0"/>
          <c:showPercent val="0"/>
          <c:showBubbleSize val="0"/>
        </c:dLbls>
        <c:gapWidth val="150"/>
        <c:overlap val="100"/>
        <c:axId val="215307008"/>
        <c:axId val="215308544"/>
      </c:barChart>
      <c:catAx>
        <c:axId val="215307008"/>
        <c:scaling>
          <c:orientation val="minMax"/>
        </c:scaling>
        <c:delete val="0"/>
        <c:axPos val="b"/>
        <c:majorTickMark val="out"/>
        <c:minorTickMark val="none"/>
        <c:tickLblPos val="nextTo"/>
        <c:crossAx val="215308544"/>
        <c:crosses val="autoZero"/>
        <c:auto val="1"/>
        <c:lblAlgn val="ctr"/>
        <c:lblOffset val="100"/>
        <c:noMultiLvlLbl val="0"/>
      </c:catAx>
      <c:valAx>
        <c:axId val="215308544"/>
        <c:scaling>
          <c:orientation val="minMax"/>
        </c:scaling>
        <c:delete val="0"/>
        <c:axPos val="l"/>
        <c:majorGridlines/>
        <c:numFmt formatCode="0.0%" sourceLinked="1"/>
        <c:majorTickMark val="out"/>
        <c:minorTickMark val="none"/>
        <c:tickLblPos val="nextTo"/>
        <c:crossAx val="2153070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'Data - Apps achievements'!$D$8</c:f>
              <c:strCache>
                <c:ptCount val="1"/>
                <c:pt idx="0">
                  <c:v>Agriculture, Horticulture and Animal Care</c:v>
                </c:pt>
              </c:strCache>
            </c:strRef>
          </c:tx>
          <c:invertIfNegative val="0"/>
          <c:cat>
            <c:strRef>
              <c:f>'Data - Apps achievements'!$D$8:$N$8</c:f>
              <c:strCache>
                <c:ptCount val="11"/>
                <c:pt idx="0">
                  <c:v>Agriculture, Horticulture and Animal Care</c:v>
                </c:pt>
                <c:pt idx="1">
                  <c:v>Arts, Media and Publishing</c:v>
                </c:pt>
                <c:pt idx="2">
                  <c:v>Business, Administration and Law</c:v>
                </c:pt>
                <c:pt idx="3">
                  <c:v>Construction, Planning and the Built Environment</c:v>
                </c:pt>
                <c:pt idx="4">
                  <c:v>Education and Training</c:v>
                </c:pt>
                <c:pt idx="5">
                  <c:v>Engineering and Manufacturing Technologies</c:v>
                </c:pt>
                <c:pt idx="6">
                  <c:v>Health, Public Services and Care</c:v>
                </c:pt>
                <c:pt idx="7">
                  <c:v>Information and Communication Technology</c:v>
                </c:pt>
                <c:pt idx="8">
                  <c:v>Leisure, Travel and Tourism</c:v>
                </c:pt>
                <c:pt idx="9">
                  <c:v>Retail and Commercial Enterprise</c:v>
                </c:pt>
                <c:pt idx="10">
                  <c:v>Science and Mathematics</c:v>
                </c:pt>
              </c:strCache>
            </c:strRef>
          </c:cat>
          <c:val>
            <c:numRef>
              <c:f>'Data - Apps achievements'!$D$14:$D$23</c:f>
              <c:numCache>
                <c:formatCode>General</c:formatCode>
                <c:ptCount val="10"/>
                <c:pt idx="0">
                  <c:v>2</c:v>
                </c:pt>
                <c:pt idx="1">
                  <c:v>7</c:v>
                </c:pt>
                <c:pt idx="2">
                  <c:v>0</c:v>
                </c:pt>
                <c:pt idx="3">
                  <c:v>13</c:v>
                </c:pt>
                <c:pt idx="4">
                  <c:v>6</c:v>
                </c:pt>
                <c:pt idx="5">
                  <c:v>5</c:v>
                </c:pt>
                <c:pt idx="6">
                  <c:v>1</c:v>
                </c:pt>
                <c:pt idx="7">
                  <c:v>6</c:v>
                </c:pt>
                <c:pt idx="8">
                  <c:v>7</c:v>
                </c:pt>
                <c:pt idx="9">
                  <c:v>3</c:v>
                </c:pt>
              </c:numCache>
            </c:numRef>
          </c:val>
        </c:ser>
        <c:ser>
          <c:idx val="1"/>
          <c:order val="1"/>
          <c:tx>
            <c:strRef>
              <c:f>'Data - Apps achievements'!$E$8</c:f>
              <c:strCache>
                <c:ptCount val="1"/>
                <c:pt idx="0">
                  <c:v>Arts, Media and Publishing</c:v>
                </c:pt>
              </c:strCache>
            </c:strRef>
          </c:tx>
          <c:invertIfNegative val="0"/>
          <c:cat>
            <c:strRef>
              <c:f>'Data - Apps achievements'!$D$8:$N$8</c:f>
              <c:strCache>
                <c:ptCount val="11"/>
                <c:pt idx="0">
                  <c:v>Agriculture, Horticulture and Animal Care</c:v>
                </c:pt>
                <c:pt idx="1">
                  <c:v>Arts, Media and Publishing</c:v>
                </c:pt>
                <c:pt idx="2">
                  <c:v>Business, Administration and Law</c:v>
                </c:pt>
                <c:pt idx="3">
                  <c:v>Construction, Planning and the Built Environment</c:v>
                </c:pt>
                <c:pt idx="4">
                  <c:v>Education and Training</c:v>
                </c:pt>
                <c:pt idx="5">
                  <c:v>Engineering and Manufacturing Technologies</c:v>
                </c:pt>
                <c:pt idx="6">
                  <c:v>Health, Public Services and Care</c:v>
                </c:pt>
                <c:pt idx="7">
                  <c:v>Information and Communication Technology</c:v>
                </c:pt>
                <c:pt idx="8">
                  <c:v>Leisure, Travel and Tourism</c:v>
                </c:pt>
                <c:pt idx="9">
                  <c:v>Retail and Commercial Enterprise</c:v>
                </c:pt>
                <c:pt idx="10">
                  <c:v>Science and Mathematics</c:v>
                </c:pt>
              </c:strCache>
            </c:strRef>
          </c:cat>
          <c:val>
            <c:numRef>
              <c:f>'Data - Apps achievements'!$E$14:$E$23</c:f>
              <c:numCache>
                <c:formatCode>General</c:formatCode>
                <c:ptCount val="10"/>
                <c:pt idx="0">
                  <c:v>1</c:v>
                </c:pt>
                <c:pt idx="1">
                  <c:v>1</c:v>
                </c:pt>
                <c:pt idx="2">
                  <c:v>0</c:v>
                </c:pt>
                <c:pt idx="3">
                  <c:v>1</c:v>
                </c:pt>
                <c:pt idx="4">
                  <c:v>0</c:v>
                </c:pt>
                <c:pt idx="5">
                  <c:v>0</c:v>
                </c:pt>
                <c:pt idx="6">
                  <c:v>0</c:v>
                </c:pt>
                <c:pt idx="7">
                  <c:v>2</c:v>
                </c:pt>
                <c:pt idx="8">
                  <c:v>0</c:v>
                </c:pt>
                <c:pt idx="9">
                  <c:v>0</c:v>
                </c:pt>
              </c:numCache>
            </c:numRef>
          </c:val>
        </c:ser>
        <c:ser>
          <c:idx val="2"/>
          <c:order val="2"/>
          <c:tx>
            <c:strRef>
              <c:f>'Data - Apps achievements'!$F$8</c:f>
              <c:strCache>
                <c:ptCount val="1"/>
                <c:pt idx="0">
                  <c:v>Business, Administration and Law</c:v>
                </c:pt>
              </c:strCache>
            </c:strRef>
          </c:tx>
          <c:invertIfNegative val="0"/>
          <c:cat>
            <c:strRef>
              <c:f>'Data - Apps achievements'!$D$8:$N$8</c:f>
              <c:strCache>
                <c:ptCount val="11"/>
                <c:pt idx="0">
                  <c:v>Agriculture, Horticulture and Animal Care</c:v>
                </c:pt>
                <c:pt idx="1">
                  <c:v>Arts, Media and Publishing</c:v>
                </c:pt>
                <c:pt idx="2">
                  <c:v>Business, Administration and Law</c:v>
                </c:pt>
                <c:pt idx="3">
                  <c:v>Construction, Planning and the Built Environment</c:v>
                </c:pt>
                <c:pt idx="4">
                  <c:v>Education and Training</c:v>
                </c:pt>
                <c:pt idx="5">
                  <c:v>Engineering and Manufacturing Technologies</c:v>
                </c:pt>
                <c:pt idx="6">
                  <c:v>Health, Public Services and Care</c:v>
                </c:pt>
                <c:pt idx="7">
                  <c:v>Information and Communication Technology</c:v>
                </c:pt>
                <c:pt idx="8">
                  <c:v>Leisure, Travel and Tourism</c:v>
                </c:pt>
                <c:pt idx="9">
                  <c:v>Retail and Commercial Enterprise</c:v>
                </c:pt>
                <c:pt idx="10">
                  <c:v>Science and Mathematics</c:v>
                </c:pt>
              </c:strCache>
            </c:strRef>
          </c:cat>
          <c:val>
            <c:numRef>
              <c:f>'Data - Apps achievements'!$F$14:$F$23</c:f>
              <c:numCache>
                <c:formatCode>General</c:formatCode>
                <c:ptCount val="10"/>
                <c:pt idx="0">
                  <c:v>179</c:v>
                </c:pt>
                <c:pt idx="1">
                  <c:v>174</c:v>
                </c:pt>
                <c:pt idx="2">
                  <c:v>60</c:v>
                </c:pt>
                <c:pt idx="3">
                  <c:v>84</c:v>
                </c:pt>
                <c:pt idx="4">
                  <c:v>105</c:v>
                </c:pt>
                <c:pt idx="5">
                  <c:v>119</c:v>
                </c:pt>
                <c:pt idx="6">
                  <c:v>96</c:v>
                </c:pt>
                <c:pt idx="7">
                  <c:v>112</c:v>
                </c:pt>
                <c:pt idx="8">
                  <c:v>70</c:v>
                </c:pt>
                <c:pt idx="9">
                  <c:v>15</c:v>
                </c:pt>
              </c:numCache>
            </c:numRef>
          </c:val>
        </c:ser>
        <c:ser>
          <c:idx val="3"/>
          <c:order val="3"/>
          <c:tx>
            <c:strRef>
              <c:f>'Data - Apps achievements'!$G$8</c:f>
              <c:strCache>
                <c:ptCount val="1"/>
                <c:pt idx="0">
                  <c:v>Construction, Planning and the Built Environment</c:v>
                </c:pt>
              </c:strCache>
            </c:strRef>
          </c:tx>
          <c:invertIfNegative val="0"/>
          <c:cat>
            <c:strRef>
              <c:f>'Data - Apps achievements'!$D$8:$N$8</c:f>
              <c:strCache>
                <c:ptCount val="11"/>
                <c:pt idx="0">
                  <c:v>Agriculture, Horticulture and Animal Care</c:v>
                </c:pt>
                <c:pt idx="1">
                  <c:v>Arts, Media and Publishing</c:v>
                </c:pt>
                <c:pt idx="2">
                  <c:v>Business, Administration and Law</c:v>
                </c:pt>
                <c:pt idx="3">
                  <c:v>Construction, Planning and the Built Environment</c:v>
                </c:pt>
                <c:pt idx="4">
                  <c:v>Education and Training</c:v>
                </c:pt>
                <c:pt idx="5">
                  <c:v>Engineering and Manufacturing Technologies</c:v>
                </c:pt>
                <c:pt idx="6">
                  <c:v>Health, Public Services and Care</c:v>
                </c:pt>
                <c:pt idx="7">
                  <c:v>Information and Communication Technology</c:v>
                </c:pt>
                <c:pt idx="8">
                  <c:v>Leisure, Travel and Tourism</c:v>
                </c:pt>
                <c:pt idx="9">
                  <c:v>Retail and Commercial Enterprise</c:v>
                </c:pt>
                <c:pt idx="10">
                  <c:v>Science and Mathematics</c:v>
                </c:pt>
              </c:strCache>
            </c:strRef>
          </c:cat>
          <c:val>
            <c:numRef>
              <c:f>'Data - Apps achievements'!$G$14:$G$23</c:f>
              <c:numCache>
                <c:formatCode>General</c:formatCode>
                <c:ptCount val="10"/>
                <c:pt idx="0">
                  <c:v>42</c:v>
                </c:pt>
                <c:pt idx="1">
                  <c:v>32</c:v>
                </c:pt>
                <c:pt idx="2">
                  <c:v>9</c:v>
                </c:pt>
                <c:pt idx="3">
                  <c:v>18</c:v>
                </c:pt>
                <c:pt idx="4">
                  <c:v>19</c:v>
                </c:pt>
                <c:pt idx="5">
                  <c:v>30</c:v>
                </c:pt>
                <c:pt idx="6">
                  <c:v>11</c:v>
                </c:pt>
                <c:pt idx="7">
                  <c:v>24</c:v>
                </c:pt>
                <c:pt idx="8">
                  <c:v>22</c:v>
                </c:pt>
                <c:pt idx="9">
                  <c:v>3</c:v>
                </c:pt>
              </c:numCache>
            </c:numRef>
          </c:val>
        </c:ser>
        <c:ser>
          <c:idx val="4"/>
          <c:order val="4"/>
          <c:tx>
            <c:strRef>
              <c:f>'Data - Apps achievements'!$H$8</c:f>
              <c:strCache>
                <c:ptCount val="1"/>
                <c:pt idx="0">
                  <c:v>Education and Training</c:v>
                </c:pt>
              </c:strCache>
            </c:strRef>
          </c:tx>
          <c:invertIfNegative val="0"/>
          <c:cat>
            <c:strRef>
              <c:f>'Data - Apps achievements'!$D$8:$N$8</c:f>
              <c:strCache>
                <c:ptCount val="11"/>
                <c:pt idx="0">
                  <c:v>Agriculture, Horticulture and Animal Care</c:v>
                </c:pt>
                <c:pt idx="1">
                  <c:v>Arts, Media and Publishing</c:v>
                </c:pt>
                <c:pt idx="2">
                  <c:v>Business, Administration and Law</c:v>
                </c:pt>
                <c:pt idx="3">
                  <c:v>Construction, Planning and the Built Environment</c:v>
                </c:pt>
                <c:pt idx="4">
                  <c:v>Education and Training</c:v>
                </c:pt>
                <c:pt idx="5">
                  <c:v>Engineering and Manufacturing Technologies</c:v>
                </c:pt>
                <c:pt idx="6">
                  <c:v>Health, Public Services and Care</c:v>
                </c:pt>
                <c:pt idx="7">
                  <c:v>Information and Communication Technology</c:v>
                </c:pt>
                <c:pt idx="8">
                  <c:v>Leisure, Travel and Tourism</c:v>
                </c:pt>
                <c:pt idx="9">
                  <c:v>Retail and Commercial Enterprise</c:v>
                </c:pt>
                <c:pt idx="10">
                  <c:v>Science and Mathematics</c:v>
                </c:pt>
              </c:strCache>
            </c:strRef>
          </c:cat>
          <c:val>
            <c:numRef>
              <c:f>'Data - Apps achievements'!$H$14:$H$23</c:f>
              <c:numCache>
                <c:formatCode>General</c:formatCode>
                <c:ptCount val="10"/>
                <c:pt idx="0">
                  <c:v>12</c:v>
                </c:pt>
                <c:pt idx="1">
                  <c:v>6</c:v>
                </c:pt>
                <c:pt idx="2">
                  <c:v>15</c:v>
                </c:pt>
                <c:pt idx="3">
                  <c:v>26</c:v>
                </c:pt>
                <c:pt idx="4">
                  <c:v>3</c:v>
                </c:pt>
                <c:pt idx="5">
                  <c:v>16</c:v>
                </c:pt>
                <c:pt idx="6">
                  <c:v>21</c:v>
                </c:pt>
                <c:pt idx="7">
                  <c:v>12</c:v>
                </c:pt>
                <c:pt idx="8">
                  <c:v>13</c:v>
                </c:pt>
                <c:pt idx="9">
                  <c:v>2</c:v>
                </c:pt>
              </c:numCache>
            </c:numRef>
          </c:val>
        </c:ser>
        <c:ser>
          <c:idx val="5"/>
          <c:order val="5"/>
          <c:tx>
            <c:strRef>
              <c:f>'Data - Apps achievements'!$I$8</c:f>
              <c:strCache>
                <c:ptCount val="1"/>
                <c:pt idx="0">
                  <c:v>Engineering and Manufacturing Technologies</c:v>
                </c:pt>
              </c:strCache>
            </c:strRef>
          </c:tx>
          <c:invertIfNegative val="0"/>
          <c:cat>
            <c:strRef>
              <c:f>'Data - Apps achievements'!$D$8:$N$8</c:f>
              <c:strCache>
                <c:ptCount val="11"/>
                <c:pt idx="0">
                  <c:v>Agriculture, Horticulture and Animal Care</c:v>
                </c:pt>
                <c:pt idx="1">
                  <c:v>Arts, Media and Publishing</c:v>
                </c:pt>
                <c:pt idx="2">
                  <c:v>Business, Administration and Law</c:v>
                </c:pt>
                <c:pt idx="3">
                  <c:v>Construction, Planning and the Built Environment</c:v>
                </c:pt>
                <c:pt idx="4">
                  <c:v>Education and Training</c:v>
                </c:pt>
                <c:pt idx="5">
                  <c:v>Engineering and Manufacturing Technologies</c:v>
                </c:pt>
                <c:pt idx="6">
                  <c:v>Health, Public Services and Care</c:v>
                </c:pt>
                <c:pt idx="7">
                  <c:v>Information and Communication Technology</c:v>
                </c:pt>
                <c:pt idx="8">
                  <c:v>Leisure, Travel and Tourism</c:v>
                </c:pt>
                <c:pt idx="9">
                  <c:v>Retail and Commercial Enterprise</c:v>
                </c:pt>
                <c:pt idx="10">
                  <c:v>Science and Mathematics</c:v>
                </c:pt>
              </c:strCache>
            </c:strRef>
          </c:cat>
          <c:val>
            <c:numRef>
              <c:f>'Data - Apps achievements'!$I$14:$I$23</c:f>
              <c:numCache>
                <c:formatCode>General</c:formatCode>
                <c:ptCount val="10"/>
                <c:pt idx="0">
                  <c:v>104</c:v>
                </c:pt>
                <c:pt idx="1">
                  <c:v>114</c:v>
                </c:pt>
                <c:pt idx="2">
                  <c:v>31</c:v>
                </c:pt>
                <c:pt idx="3">
                  <c:v>45</c:v>
                </c:pt>
                <c:pt idx="4">
                  <c:v>56</c:v>
                </c:pt>
                <c:pt idx="5">
                  <c:v>61</c:v>
                </c:pt>
                <c:pt idx="6">
                  <c:v>86</c:v>
                </c:pt>
                <c:pt idx="7">
                  <c:v>48</c:v>
                </c:pt>
                <c:pt idx="8">
                  <c:v>57</c:v>
                </c:pt>
                <c:pt idx="9">
                  <c:v>9</c:v>
                </c:pt>
              </c:numCache>
            </c:numRef>
          </c:val>
        </c:ser>
        <c:ser>
          <c:idx val="6"/>
          <c:order val="6"/>
          <c:tx>
            <c:strRef>
              <c:f>'Data - Apps achievements'!$J$8</c:f>
              <c:strCache>
                <c:ptCount val="1"/>
                <c:pt idx="0">
                  <c:v>Health, Public Services and Care</c:v>
                </c:pt>
              </c:strCache>
            </c:strRef>
          </c:tx>
          <c:invertIfNegative val="0"/>
          <c:cat>
            <c:strRef>
              <c:f>'Data - Apps achievements'!$D$8:$N$8</c:f>
              <c:strCache>
                <c:ptCount val="11"/>
                <c:pt idx="0">
                  <c:v>Agriculture, Horticulture and Animal Care</c:v>
                </c:pt>
                <c:pt idx="1">
                  <c:v>Arts, Media and Publishing</c:v>
                </c:pt>
                <c:pt idx="2">
                  <c:v>Business, Administration and Law</c:v>
                </c:pt>
                <c:pt idx="3">
                  <c:v>Construction, Planning and the Built Environment</c:v>
                </c:pt>
                <c:pt idx="4">
                  <c:v>Education and Training</c:v>
                </c:pt>
                <c:pt idx="5">
                  <c:v>Engineering and Manufacturing Technologies</c:v>
                </c:pt>
                <c:pt idx="6">
                  <c:v>Health, Public Services and Care</c:v>
                </c:pt>
                <c:pt idx="7">
                  <c:v>Information and Communication Technology</c:v>
                </c:pt>
                <c:pt idx="8">
                  <c:v>Leisure, Travel and Tourism</c:v>
                </c:pt>
                <c:pt idx="9">
                  <c:v>Retail and Commercial Enterprise</c:v>
                </c:pt>
                <c:pt idx="10">
                  <c:v>Science and Mathematics</c:v>
                </c:pt>
              </c:strCache>
            </c:strRef>
          </c:cat>
          <c:val>
            <c:numRef>
              <c:f>'Data - Apps achievements'!$J$14:$J$23</c:f>
              <c:numCache>
                <c:formatCode>General</c:formatCode>
                <c:ptCount val="10"/>
                <c:pt idx="0">
                  <c:v>69</c:v>
                </c:pt>
                <c:pt idx="1">
                  <c:v>103</c:v>
                </c:pt>
                <c:pt idx="2">
                  <c:v>44</c:v>
                </c:pt>
                <c:pt idx="3">
                  <c:v>72</c:v>
                </c:pt>
                <c:pt idx="4">
                  <c:v>74</c:v>
                </c:pt>
                <c:pt idx="5">
                  <c:v>80</c:v>
                </c:pt>
                <c:pt idx="6">
                  <c:v>78</c:v>
                </c:pt>
                <c:pt idx="7">
                  <c:v>93</c:v>
                </c:pt>
                <c:pt idx="8">
                  <c:v>58</c:v>
                </c:pt>
                <c:pt idx="9">
                  <c:v>21</c:v>
                </c:pt>
              </c:numCache>
            </c:numRef>
          </c:val>
        </c:ser>
        <c:ser>
          <c:idx val="7"/>
          <c:order val="7"/>
          <c:tx>
            <c:strRef>
              <c:f>'Data - Apps achievements'!$K$8</c:f>
              <c:strCache>
                <c:ptCount val="1"/>
                <c:pt idx="0">
                  <c:v>Information and Communication Technology</c:v>
                </c:pt>
              </c:strCache>
            </c:strRef>
          </c:tx>
          <c:invertIfNegative val="0"/>
          <c:cat>
            <c:strRef>
              <c:f>'Data - Apps achievements'!$D$8:$N$8</c:f>
              <c:strCache>
                <c:ptCount val="11"/>
                <c:pt idx="0">
                  <c:v>Agriculture, Horticulture and Animal Care</c:v>
                </c:pt>
                <c:pt idx="1">
                  <c:v>Arts, Media and Publishing</c:v>
                </c:pt>
                <c:pt idx="2">
                  <c:v>Business, Administration and Law</c:v>
                </c:pt>
                <c:pt idx="3">
                  <c:v>Construction, Planning and the Built Environment</c:v>
                </c:pt>
                <c:pt idx="4">
                  <c:v>Education and Training</c:v>
                </c:pt>
                <c:pt idx="5">
                  <c:v>Engineering and Manufacturing Technologies</c:v>
                </c:pt>
                <c:pt idx="6">
                  <c:v>Health, Public Services and Care</c:v>
                </c:pt>
                <c:pt idx="7">
                  <c:v>Information and Communication Technology</c:v>
                </c:pt>
                <c:pt idx="8">
                  <c:v>Leisure, Travel and Tourism</c:v>
                </c:pt>
                <c:pt idx="9">
                  <c:v>Retail and Commercial Enterprise</c:v>
                </c:pt>
                <c:pt idx="10">
                  <c:v>Science and Mathematics</c:v>
                </c:pt>
              </c:strCache>
            </c:strRef>
          </c:cat>
          <c:val>
            <c:numRef>
              <c:f>'Data - Apps achievements'!$K$14:$K$23</c:f>
              <c:numCache>
                <c:formatCode>General</c:formatCode>
                <c:ptCount val="10"/>
                <c:pt idx="0">
                  <c:v>16</c:v>
                </c:pt>
                <c:pt idx="1">
                  <c:v>16</c:v>
                </c:pt>
                <c:pt idx="2">
                  <c:v>7</c:v>
                </c:pt>
                <c:pt idx="3">
                  <c:v>12</c:v>
                </c:pt>
                <c:pt idx="4">
                  <c:v>6</c:v>
                </c:pt>
                <c:pt idx="5">
                  <c:v>22</c:v>
                </c:pt>
                <c:pt idx="6">
                  <c:v>8</c:v>
                </c:pt>
                <c:pt idx="7">
                  <c:v>24</c:v>
                </c:pt>
                <c:pt idx="8">
                  <c:v>7</c:v>
                </c:pt>
                <c:pt idx="9">
                  <c:v>7</c:v>
                </c:pt>
              </c:numCache>
            </c:numRef>
          </c:val>
        </c:ser>
        <c:ser>
          <c:idx val="8"/>
          <c:order val="8"/>
          <c:tx>
            <c:strRef>
              <c:f>'Data - Apps achievements'!$L$8</c:f>
              <c:strCache>
                <c:ptCount val="1"/>
                <c:pt idx="0">
                  <c:v>Leisure, Travel and Tourism</c:v>
                </c:pt>
              </c:strCache>
            </c:strRef>
          </c:tx>
          <c:invertIfNegative val="0"/>
          <c:cat>
            <c:strRef>
              <c:f>'Data - Apps achievements'!$D$8:$N$8</c:f>
              <c:strCache>
                <c:ptCount val="11"/>
                <c:pt idx="0">
                  <c:v>Agriculture, Horticulture and Animal Care</c:v>
                </c:pt>
                <c:pt idx="1">
                  <c:v>Arts, Media and Publishing</c:v>
                </c:pt>
                <c:pt idx="2">
                  <c:v>Business, Administration and Law</c:v>
                </c:pt>
                <c:pt idx="3">
                  <c:v>Construction, Planning and the Built Environment</c:v>
                </c:pt>
                <c:pt idx="4">
                  <c:v>Education and Training</c:v>
                </c:pt>
                <c:pt idx="5">
                  <c:v>Engineering and Manufacturing Technologies</c:v>
                </c:pt>
                <c:pt idx="6">
                  <c:v>Health, Public Services and Care</c:v>
                </c:pt>
                <c:pt idx="7">
                  <c:v>Information and Communication Technology</c:v>
                </c:pt>
                <c:pt idx="8">
                  <c:v>Leisure, Travel and Tourism</c:v>
                </c:pt>
                <c:pt idx="9">
                  <c:v>Retail and Commercial Enterprise</c:v>
                </c:pt>
                <c:pt idx="10">
                  <c:v>Science and Mathematics</c:v>
                </c:pt>
              </c:strCache>
            </c:strRef>
          </c:cat>
          <c:val>
            <c:numRef>
              <c:f>'Data - Apps achievements'!$L$14:$L$23</c:f>
              <c:numCache>
                <c:formatCode>General</c:formatCode>
                <c:ptCount val="10"/>
                <c:pt idx="0">
                  <c:v>9</c:v>
                </c:pt>
                <c:pt idx="1">
                  <c:v>10</c:v>
                </c:pt>
                <c:pt idx="2">
                  <c:v>8</c:v>
                </c:pt>
                <c:pt idx="3">
                  <c:v>18</c:v>
                </c:pt>
                <c:pt idx="4">
                  <c:v>4</c:v>
                </c:pt>
                <c:pt idx="5">
                  <c:v>15</c:v>
                </c:pt>
                <c:pt idx="6">
                  <c:v>8</c:v>
                </c:pt>
                <c:pt idx="7">
                  <c:v>19</c:v>
                </c:pt>
                <c:pt idx="8">
                  <c:v>11</c:v>
                </c:pt>
                <c:pt idx="9">
                  <c:v>7</c:v>
                </c:pt>
              </c:numCache>
            </c:numRef>
          </c:val>
        </c:ser>
        <c:ser>
          <c:idx val="9"/>
          <c:order val="9"/>
          <c:tx>
            <c:strRef>
              <c:f>'Data - Apps achievements'!$M$8</c:f>
              <c:strCache>
                <c:ptCount val="1"/>
                <c:pt idx="0">
                  <c:v>Retail and Commercial Enterprise</c:v>
                </c:pt>
              </c:strCache>
            </c:strRef>
          </c:tx>
          <c:invertIfNegative val="0"/>
          <c:cat>
            <c:strRef>
              <c:f>'Data - Apps achievements'!$D$8:$N$8</c:f>
              <c:strCache>
                <c:ptCount val="11"/>
                <c:pt idx="0">
                  <c:v>Agriculture, Horticulture and Animal Care</c:v>
                </c:pt>
                <c:pt idx="1">
                  <c:v>Arts, Media and Publishing</c:v>
                </c:pt>
                <c:pt idx="2">
                  <c:v>Business, Administration and Law</c:v>
                </c:pt>
                <c:pt idx="3">
                  <c:v>Construction, Planning and the Built Environment</c:v>
                </c:pt>
                <c:pt idx="4">
                  <c:v>Education and Training</c:v>
                </c:pt>
                <c:pt idx="5">
                  <c:v>Engineering and Manufacturing Technologies</c:v>
                </c:pt>
                <c:pt idx="6">
                  <c:v>Health, Public Services and Care</c:v>
                </c:pt>
                <c:pt idx="7">
                  <c:v>Information and Communication Technology</c:v>
                </c:pt>
                <c:pt idx="8">
                  <c:v>Leisure, Travel and Tourism</c:v>
                </c:pt>
                <c:pt idx="9">
                  <c:v>Retail and Commercial Enterprise</c:v>
                </c:pt>
                <c:pt idx="10">
                  <c:v>Science and Mathematics</c:v>
                </c:pt>
              </c:strCache>
            </c:strRef>
          </c:cat>
          <c:val>
            <c:numRef>
              <c:f>'Data - Apps achievements'!$M$14:$M$23</c:f>
              <c:numCache>
                <c:formatCode>General</c:formatCode>
                <c:ptCount val="10"/>
                <c:pt idx="0">
                  <c:v>49</c:v>
                </c:pt>
                <c:pt idx="1">
                  <c:v>50</c:v>
                </c:pt>
                <c:pt idx="2">
                  <c:v>19</c:v>
                </c:pt>
                <c:pt idx="3">
                  <c:v>34</c:v>
                </c:pt>
                <c:pt idx="4">
                  <c:v>33</c:v>
                </c:pt>
                <c:pt idx="5">
                  <c:v>46</c:v>
                </c:pt>
                <c:pt idx="6">
                  <c:v>36</c:v>
                </c:pt>
                <c:pt idx="7">
                  <c:v>41</c:v>
                </c:pt>
                <c:pt idx="8">
                  <c:v>25</c:v>
                </c:pt>
                <c:pt idx="9">
                  <c:v>9</c:v>
                </c:pt>
              </c:numCache>
            </c:numRef>
          </c:val>
        </c:ser>
        <c:ser>
          <c:idx val="10"/>
          <c:order val="10"/>
          <c:tx>
            <c:strRef>
              <c:f>'Data - Apps achievements'!$N$8</c:f>
              <c:strCache>
                <c:ptCount val="1"/>
                <c:pt idx="0">
                  <c:v>Science and Mathematics</c:v>
                </c:pt>
              </c:strCache>
            </c:strRef>
          </c:tx>
          <c:invertIfNegative val="0"/>
          <c:cat>
            <c:strRef>
              <c:f>'Data - Apps achievements'!$D$8:$N$8</c:f>
              <c:strCache>
                <c:ptCount val="11"/>
                <c:pt idx="0">
                  <c:v>Agriculture, Horticulture and Animal Care</c:v>
                </c:pt>
                <c:pt idx="1">
                  <c:v>Arts, Media and Publishing</c:v>
                </c:pt>
                <c:pt idx="2">
                  <c:v>Business, Administration and Law</c:v>
                </c:pt>
                <c:pt idx="3">
                  <c:v>Construction, Planning and the Built Environment</c:v>
                </c:pt>
                <c:pt idx="4">
                  <c:v>Education and Training</c:v>
                </c:pt>
                <c:pt idx="5">
                  <c:v>Engineering and Manufacturing Technologies</c:v>
                </c:pt>
                <c:pt idx="6">
                  <c:v>Health, Public Services and Care</c:v>
                </c:pt>
                <c:pt idx="7">
                  <c:v>Information and Communication Technology</c:v>
                </c:pt>
                <c:pt idx="8">
                  <c:v>Leisure, Travel and Tourism</c:v>
                </c:pt>
                <c:pt idx="9">
                  <c:v>Retail and Commercial Enterprise</c:v>
                </c:pt>
                <c:pt idx="10">
                  <c:v>Science and Mathematics</c:v>
                </c:pt>
              </c:strCache>
            </c:strRef>
          </c:cat>
          <c:val>
            <c:numRef>
              <c:f>'Data - Apps achievements'!$N$14:$N$23</c:f>
              <c:numCache>
                <c:formatCode>General</c:formatCode>
                <c:ptCount val="10"/>
                <c:pt idx="0">
                  <c:v>0</c:v>
                </c:pt>
                <c:pt idx="1">
                  <c:v>1</c:v>
                </c:pt>
                <c:pt idx="2">
                  <c:v>1</c:v>
                </c:pt>
                <c:pt idx="3">
                  <c:v>1</c:v>
                </c:pt>
                <c:pt idx="4">
                  <c:v>0</c:v>
                </c:pt>
                <c:pt idx="5">
                  <c:v>0</c:v>
                </c:pt>
                <c:pt idx="6">
                  <c:v>1</c:v>
                </c:pt>
                <c:pt idx="7">
                  <c:v>0</c:v>
                </c:pt>
                <c:pt idx="8">
                  <c:v>2</c:v>
                </c:pt>
                <c:pt idx="9">
                  <c:v>0</c:v>
                </c:pt>
              </c:numCache>
            </c:numRef>
          </c:val>
        </c:ser>
        <c:dLbls>
          <c:showLegendKey val="0"/>
          <c:showVal val="0"/>
          <c:showCatName val="0"/>
          <c:showSerName val="0"/>
          <c:showPercent val="0"/>
          <c:showBubbleSize val="0"/>
        </c:dLbls>
        <c:gapWidth val="150"/>
        <c:axId val="215728128"/>
        <c:axId val="215729664"/>
      </c:barChart>
      <c:catAx>
        <c:axId val="215728128"/>
        <c:scaling>
          <c:orientation val="minMax"/>
        </c:scaling>
        <c:delete val="0"/>
        <c:axPos val="b"/>
        <c:majorTickMark val="out"/>
        <c:minorTickMark val="none"/>
        <c:tickLblPos val="nextTo"/>
        <c:crossAx val="215729664"/>
        <c:crosses val="autoZero"/>
        <c:auto val="1"/>
        <c:lblAlgn val="ctr"/>
        <c:lblOffset val="100"/>
        <c:noMultiLvlLbl val="0"/>
      </c:catAx>
      <c:valAx>
        <c:axId val="215729664"/>
        <c:scaling>
          <c:orientation val="minMax"/>
        </c:scaling>
        <c:delete val="0"/>
        <c:axPos val="l"/>
        <c:majorGridlines/>
        <c:numFmt formatCode="General" sourceLinked="1"/>
        <c:majorTickMark val="out"/>
        <c:minorTickMark val="none"/>
        <c:tickLblPos val="nextTo"/>
        <c:crossAx val="2157281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'Data - Apprenticeships Starts'!$B$17</c:f>
              <c:strCache>
                <c:ptCount val="1"/>
                <c:pt idx="0">
                  <c:v>Boston</c:v>
                </c:pt>
              </c:strCache>
            </c:strRef>
          </c:tx>
          <c:invertIfNegative val="0"/>
          <c:cat>
            <c:strRef>
              <c:f>'Data - Apprenticeships Starts'!$C$16:$E$16</c:f>
              <c:strCache>
                <c:ptCount val="3"/>
                <c:pt idx="0">
                  <c:v>2017/18</c:v>
                </c:pt>
                <c:pt idx="1">
                  <c:v>2018/19</c:v>
                </c:pt>
                <c:pt idx="2">
                  <c:v>2019/20</c:v>
                </c:pt>
              </c:strCache>
            </c:strRef>
          </c:cat>
          <c:val>
            <c:numRef>
              <c:f>'Data - Apprenticeships Starts'!$C$17:$E$17</c:f>
              <c:numCache>
                <c:formatCode>General</c:formatCode>
                <c:ptCount val="3"/>
                <c:pt idx="0">
                  <c:v>423</c:v>
                </c:pt>
                <c:pt idx="1">
                  <c:v>488</c:v>
                </c:pt>
                <c:pt idx="2">
                  <c:v>336</c:v>
                </c:pt>
              </c:numCache>
            </c:numRef>
          </c:val>
        </c:ser>
        <c:ser>
          <c:idx val="1"/>
          <c:order val="1"/>
          <c:tx>
            <c:strRef>
              <c:f>'Data - Apprenticeships Starts'!$B$18</c:f>
              <c:strCache>
                <c:ptCount val="1"/>
                <c:pt idx="0">
                  <c:v>East Lindsey</c:v>
                </c:pt>
              </c:strCache>
            </c:strRef>
          </c:tx>
          <c:invertIfNegative val="0"/>
          <c:cat>
            <c:strRef>
              <c:f>'Data - Apprenticeships Starts'!$C$16:$E$16</c:f>
              <c:strCache>
                <c:ptCount val="3"/>
                <c:pt idx="0">
                  <c:v>2017/18</c:v>
                </c:pt>
                <c:pt idx="1">
                  <c:v>2018/19</c:v>
                </c:pt>
                <c:pt idx="2">
                  <c:v>2019/20</c:v>
                </c:pt>
              </c:strCache>
            </c:strRef>
          </c:cat>
          <c:val>
            <c:numRef>
              <c:f>'Data - Apprenticeships Starts'!$C$18:$E$18</c:f>
              <c:numCache>
                <c:formatCode>General</c:formatCode>
                <c:ptCount val="3"/>
                <c:pt idx="0">
                  <c:v>747</c:v>
                </c:pt>
                <c:pt idx="1">
                  <c:v>803</c:v>
                </c:pt>
                <c:pt idx="2">
                  <c:v>561</c:v>
                </c:pt>
              </c:numCache>
            </c:numRef>
          </c:val>
        </c:ser>
        <c:ser>
          <c:idx val="2"/>
          <c:order val="2"/>
          <c:tx>
            <c:strRef>
              <c:f>'Data - Apprenticeships Starts'!$B$19</c:f>
              <c:strCache>
                <c:ptCount val="1"/>
                <c:pt idx="0">
                  <c:v>Lincoln</c:v>
                </c:pt>
              </c:strCache>
            </c:strRef>
          </c:tx>
          <c:invertIfNegative val="0"/>
          <c:cat>
            <c:strRef>
              <c:f>'Data - Apprenticeships Starts'!$C$16:$E$16</c:f>
              <c:strCache>
                <c:ptCount val="3"/>
                <c:pt idx="0">
                  <c:v>2017/18</c:v>
                </c:pt>
                <c:pt idx="1">
                  <c:v>2018/19</c:v>
                </c:pt>
                <c:pt idx="2">
                  <c:v>2019/20</c:v>
                </c:pt>
              </c:strCache>
            </c:strRef>
          </c:cat>
          <c:val>
            <c:numRef>
              <c:f>'Data - Apprenticeships Starts'!$C$19:$E$19</c:f>
              <c:numCache>
                <c:formatCode>General</c:formatCode>
                <c:ptCount val="3"/>
                <c:pt idx="0">
                  <c:v>838</c:v>
                </c:pt>
                <c:pt idx="1">
                  <c:v>838</c:v>
                </c:pt>
                <c:pt idx="2">
                  <c:v>607</c:v>
                </c:pt>
              </c:numCache>
            </c:numRef>
          </c:val>
        </c:ser>
        <c:ser>
          <c:idx val="3"/>
          <c:order val="3"/>
          <c:tx>
            <c:strRef>
              <c:f>'Data - Apprenticeships Starts'!$B$20</c:f>
              <c:strCache>
                <c:ptCount val="1"/>
                <c:pt idx="0">
                  <c:v>North East Lincolnshire</c:v>
                </c:pt>
              </c:strCache>
            </c:strRef>
          </c:tx>
          <c:invertIfNegative val="0"/>
          <c:cat>
            <c:strRef>
              <c:f>'Data - Apprenticeships Starts'!$C$16:$E$16</c:f>
              <c:strCache>
                <c:ptCount val="3"/>
                <c:pt idx="0">
                  <c:v>2017/18</c:v>
                </c:pt>
                <c:pt idx="1">
                  <c:v>2018/19</c:v>
                </c:pt>
                <c:pt idx="2">
                  <c:v>2019/20</c:v>
                </c:pt>
              </c:strCache>
            </c:strRef>
          </c:cat>
          <c:val>
            <c:numRef>
              <c:f>'Data - Apprenticeships Starts'!$C$20:$E$20</c:f>
              <c:numCache>
                <c:formatCode>General</c:formatCode>
                <c:ptCount val="3"/>
                <c:pt idx="0">
                  <c:v>1256</c:v>
                </c:pt>
                <c:pt idx="1">
                  <c:v>1255</c:v>
                </c:pt>
                <c:pt idx="2">
                  <c:v>946</c:v>
                </c:pt>
              </c:numCache>
            </c:numRef>
          </c:val>
        </c:ser>
        <c:ser>
          <c:idx val="4"/>
          <c:order val="4"/>
          <c:tx>
            <c:strRef>
              <c:f>'Data - Apprenticeships Starts'!$B$21</c:f>
              <c:strCache>
                <c:ptCount val="1"/>
                <c:pt idx="0">
                  <c:v>North Kesteven</c:v>
                </c:pt>
              </c:strCache>
            </c:strRef>
          </c:tx>
          <c:invertIfNegative val="0"/>
          <c:cat>
            <c:strRef>
              <c:f>'Data - Apprenticeships Starts'!$C$16:$E$16</c:f>
              <c:strCache>
                <c:ptCount val="3"/>
                <c:pt idx="0">
                  <c:v>2017/18</c:v>
                </c:pt>
                <c:pt idx="1">
                  <c:v>2018/19</c:v>
                </c:pt>
                <c:pt idx="2">
                  <c:v>2019/20</c:v>
                </c:pt>
              </c:strCache>
            </c:strRef>
          </c:cat>
          <c:val>
            <c:numRef>
              <c:f>'Data - Apprenticeships Starts'!$C$21:$E$21</c:f>
              <c:numCache>
                <c:formatCode>General</c:formatCode>
                <c:ptCount val="3"/>
                <c:pt idx="0">
                  <c:v>828</c:v>
                </c:pt>
                <c:pt idx="1">
                  <c:v>923</c:v>
                </c:pt>
                <c:pt idx="2">
                  <c:v>748</c:v>
                </c:pt>
              </c:numCache>
            </c:numRef>
          </c:val>
        </c:ser>
        <c:ser>
          <c:idx val="5"/>
          <c:order val="5"/>
          <c:tx>
            <c:strRef>
              <c:f>'Data - Apprenticeships Starts'!$B$22</c:f>
              <c:strCache>
                <c:ptCount val="1"/>
                <c:pt idx="0">
                  <c:v>North Lincolnshire</c:v>
                </c:pt>
              </c:strCache>
            </c:strRef>
          </c:tx>
          <c:invertIfNegative val="0"/>
          <c:cat>
            <c:strRef>
              <c:f>'Data - Apprenticeships Starts'!$C$16:$E$16</c:f>
              <c:strCache>
                <c:ptCount val="3"/>
                <c:pt idx="0">
                  <c:v>2017/18</c:v>
                </c:pt>
                <c:pt idx="1">
                  <c:v>2018/19</c:v>
                </c:pt>
                <c:pt idx="2">
                  <c:v>2019/20</c:v>
                </c:pt>
              </c:strCache>
            </c:strRef>
          </c:cat>
          <c:val>
            <c:numRef>
              <c:f>'Data - Apprenticeships Starts'!$C$22:$E$22</c:f>
              <c:numCache>
                <c:formatCode>General</c:formatCode>
                <c:ptCount val="3"/>
                <c:pt idx="0">
                  <c:v>1530</c:v>
                </c:pt>
                <c:pt idx="1">
                  <c:v>1465</c:v>
                </c:pt>
                <c:pt idx="2">
                  <c:v>941</c:v>
                </c:pt>
              </c:numCache>
            </c:numRef>
          </c:val>
        </c:ser>
        <c:ser>
          <c:idx val="6"/>
          <c:order val="6"/>
          <c:tx>
            <c:strRef>
              <c:f>'Data - Apprenticeships Starts'!$B$23</c:f>
              <c:strCache>
                <c:ptCount val="1"/>
                <c:pt idx="0">
                  <c:v>Rutland</c:v>
                </c:pt>
              </c:strCache>
            </c:strRef>
          </c:tx>
          <c:invertIfNegative val="0"/>
          <c:cat>
            <c:strRef>
              <c:f>'Data - Apprenticeships Starts'!$C$16:$E$16</c:f>
              <c:strCache>
                <c:ptCount val="3"/>
                <c:pt idx="0">
                  <c:v>2017/18</c:v>
                </c:pt>
                <c:pt idx="1">
                  <c:v>2018/19</c:v>
                </c:pt>
                <c:pt idx="2">
                  <c:v>2019/20</c:v>
                </c:pt>
              </c:strCache>
            </c:strRef>
          </c:cat>
          <c:val>
            <c:numRef>
              <c:f>'Data - Apprenticeships Starts'!$C$23:$E$23</c:f>
              <c:numCache>
                <c:formatCode>General</c:formatCode>
                <c:ptCount val="3"/>
                <c:pt idx="0">
                  <c:v>156</c:v>
                </c:pt>
                <c:pt idx="1">
                  <c:v>173</c:v>
                </c:pt>
                <c:pt idx="2">
                  <c:v>164</c:v>
                </c:pt>
              </c:numCache>
            </c:numRef>
          </c:val>
        </c:ser>
        <c:ser>
          <c:idx val="7"/>
          <c:order val="7"/>
          <c:tx>
            <c:strRef>
              <c:f>'Data - Apprenticeships Starts'!$B$24</c:f>
              <c:strCache>
                <c:ptCount val="1"/>
                <c:pt idx="0">
                  <c:v>South Holland</c:v>
                </c:pt>
              </c:strCache>
            </c:strRef>
          </c:tx>
          <c:invertIfNegative val="0"/>
          <c:cat>
            <c:strRef>
              <c:f>'Data - Apprenticeships Starts'!$C$16:$E$16</c:f>
              <c:strCache>
                <c:ptCount val="3"/>
                <c:pt idx="0">
                  <c:v>2017/18</c:v>
                </c:pt>
                <c:pt idx="1">
                  <c:v>2018/19</c:v>
                </c:pt>
                <c:pt idx="2">
                  <c:v>2019/20</c:v>
                </c:pt>
              </c:strCache>
            </c:strRef>
          </c:cat>
          <c:val>
            <c:numRef>
              <c:f>'Data - Apprenticeships Starts'!$C$24:$E$24</c:f>
              <c:numCache>
                <c:formatCode>General</c:formatCode>
                <c:ptCount val="3"/>
                <c:pt idx="0">
                  <c:v>699</c:v>
                </c:pt>
                <c:pt idx="1">
                  <c:v>755</c:v>
                </c:pt>
                <c:pt idx="2">
                  <c:v>568</c:v>
                </c:pt>
              </c:numCache>
            </c:numRef>
          </c:val>
        </c:ser>
        <c:ser>
          <c:idx val="8"/>
          <c:order val="8"/>
          <c:tx>
            <c:strRef>
              <c:f>'Data - Apprenticeships Starts'!$B$25</c:f>
              <c:strCache>
                <c:ptCount val="1"/>
                <c:pt idx="0">
                  <c:v>South Kesteven</c:v>
                </c:pt>
              </c:strCache>
            </c:strRef>
          </c:tx>
          <c:invertIfNegative val="0"/>
          <c:cat>
            <c:strRef>
              <c:f>'Data - Apprenticeships Starts'!$C$16:$E$16</c:f>
              <c:strCache>
                <c:ptCount val="3"/>
                <c:pt idx="0">
                  <c:v>2017/18</c:v>
                </c:pt>
                <c:pt idx="1">
                  <c:v>2018/19</c:v>
                </c:pt>
                <c:pt idx="2">
                  <c:v>2019/20</c:v>
                </c:pt>
              </c:strCache>
            </c:strRef>
          </c:cat>
          <c:val>
            <c:numRef>
              <c:f>'Data - Apprenticeships Starts'!$C$25:$E$25</c:f>
              <c:numCache>
                <c:formatCode>General</c:formatCode>
                <c:ptCount val="3"/>
                <c:pt idx="0">
                  <c:v>925</c:v>
                </c:pt>
                <c:pt idx="1">
                  <c:v>1042</c:v>
                </c:pt>
                <c:pt idx="2">
                  <c:v>816</c:v>
                </c:pt>
              </c:numCache>
            </c:numRef>
          </c:val>
        </c:ser>
        <c:ser>
          <c:idx val="9"/>
          <c:order val="9"/>
          <c:tx>
            <c:strRef>
              <c:f>'Data - Apprenticeships Starts'!$B$26</c:f>
              <c:strCache>
                <c:ptCount val="1"/>
                <c:pt idx="0">
                  <c:v>West Lindsey</c:v>
                </c:pt>
              </c:strCache>
            </c:strRef>
          </c:tx>
          <c:invertIfNegative val="0"/>
          <c:cat>
            <c:strRef>
              <c:f>'Data - Apprenticeships Starts'!$C$16:$E$16</c:f>
              <c:strCache>
                <c:ptCount val="3"/>
                <c:pt idx="0">
                  <c:v>2017/18</c:v>
                </c:pt>
                <c:pt idx="1">
                  <c:v>2018/19</c:v>
                </c:pt>
                <c:pt idx="2">
                  <c:v>2019/20</c:v>
                </c:pt>
              </c:strCache>
            </c:strRef>
          </c:cat>
          <c:val>
            <c:numRef>
              <c:f>'Data - Apprenticeships Starts'!$C$26:$E$26</c:f>
              <c:numCache>
                <c:formatCode>General</c:formatCode>
                <c:ptCount val="3"/>
                <c:pt idx="0">
                  <c:v>613</c:v>
                </c:pt>
                <c:pt idx="1">
                  <c:v>686</c:v>
                </c:pt>
                <c:pt idx="2">
                  <c:v>508</c:v>
                </c:pt>
              </c:numCache>
            </c:numRef>
          </c:val>
        </c:ser>
        <c:dLbls>
          <c:dLblPos val="ctr"/>
          <c:showLegendKey val="0"/>
          <c:showVal val="1"/>
          <c:showCatName val="0"/>
          <c:showSerName val="0"/>
          <c:showPercent val="0"/>
          <c:showBubbleSize val="0"/>
        </c:dLbls>
        <c:gapWidth val="150"/>
        <c:overlap val="100"/>
        <c:axId val="215602304"/>
        <c:axId val="215603840"/>
      </c:barChart>
      <c:catAx>
        <c:axId val="215602304"/>
        <c:scaling>
          <c:orientation val="minMax"/>
        </c:scaling>
        <c:delete val="0"/>
        <c:axPos val="b"/>
        <c:majorTickMark val="out"/>
        <c:minorTickMark val="none"/>
        <c:tickLblPos val="nextTo"/>
        <c:crossAx val="215603840"/>
        <c:crosses val="autoZero"/>
        <c:auto val="1"/>
        <c:lblAlgn val="ctr"/>
        <c:lblOffset val="100"/>
        <c:noMultiLvlLbl val="0"/>
      </c:catAx>
      <c:valAx>
        <c:axId val="215603840"/>
        <c:scaling>
          <c:orientation val="minMax"/>
        </c:scaling>
        <c:delete val="0"/>
        <c:axPos val="l"/>
        <c:majorGridlines/>
        <c:numFmt formatCode="General" sourceLinked="1"/>
        <c:majorTickMark val="out"/>
        <c:minorTickMark val="none"/>
        <c:tickLblPos val="nextTo"/>
        <c:crossAx val="215602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'Data - KS4 destinations'!$D$7</c:f>
              <c:strCache>
                <c:ptCount val="1"/>
                <c:pt idx="0">
                  <c:v>Sustained education</c:v>
                </c:pt>
              </c:strCache>
            </c:strRef>
          </c:tx>
          <c:invertIfNegative val="0"/>
          <c:cat>
            <c:strRef>
              <c:f>'Data - KS4 destinations'!$C$13:$C$22</c:f>
              <c:strCache>
                <c:ptCount val="10"/>
                <c:pt idx="0">
                  <c:v>North East Lincolnshire</c:v>
                </c:pt>
                <c:pt idx="1">
                  <c:v>North Lincolnshire</c:v>
                </c:pt>
                <c:pt idx="2">
                  <c:v>Boston</c:v>
                </c:pt>
                <c:pt idx="3">
                  <c:v>East Lindsey</c:v>
                </c:pt>
                <c:pt idx="4">
                  <c:v>Lincoln</c:v>
                </c:pt>
                <c:pt idx="5">
                  <c:v>North Kesteven</c:v>
                </c:pt>
                <c:pt idx="6">
                  <c:v>South Holland</c:v>
                </c:pt>
                <c:pt idx="7">
                  <c:v>South Kesteven</c:v>
                </c:pt>
                <c:pt idx="8">
                  <c:v>West Lindsey</c:v>
                </c:pt>
                <c:pt idx="9">
                  <c:v>Rutland</c:v>
                </c:pt>
              </c:strCache>
            </c:strRef>
          </c:cat>
          <c:val>
            <c:numRef>
              <c:f>'Data - KS4 destinations'!$D$13:$D$22</c:f>
              <c:numCache>
                <c:formatCode>0%</c:formatCode>
                <c:ptCount val="10"/>
                <c:pt idx="0">
                  <c:v>0.84</c:v>
                </c:pt>
                <c:pt idx="1">
                  <c:v>0.85</c:v>
                </c:pt>
                <c:pt idx="2">
                  <c:v>0.91</c:v>
                </c:pt>
                <c:pt idx="3">
                  <c:v>0.85</c:v>
                </c:pt>
                <c:pt idx="4">
                  <c:v>0.88</c:v>
                </c:pt>
                <c:pt idx="5">
                  <c:v>0.85</c:v>
                </c:pt>
                <c:pt idx="6">
                  <c:v>0.88</c:v>
                </c:pt>
                <c:pt idx="7">
                  <c:v>0.89</c:v>
                </c:pt>
                <c:pt idx="8">
                  <c:v>0.89</c:v>
                </c:pt>
                <c:pt idx="9">
                  <c:v>0.84</c:v>
                </c:pt>
              </c:numCache>
            </c:numRef>
          </c:val>
        </c:ser>
        <c:ser>
          <c:idx val="1"/>
          <c:order val="1"/>
          <c:tx>
            <c:strRef>
              <c:f>'Data - KS4 destinations'!$E$7</c:f>
              <c:strCache>
                <c:ptCount val="1"/>
                <c:pt idx="0">
                  <c:v>Sustained apprenticeship</c:v>
                </c:pt>
              </c:strCache>
            </c:strRef>
          </c:tx>
          <c:invertIfNegative val="0"/>
          <c:cat>
            <c:strRef>
              <c:f>'Data - KS4 destinations'!$C$13:$C$22</c:f>
              <c:strCache>
                <c:ptCount val="10"/>
                <c:pt idx="0">
                  <c:v>North East Lincolnshire</c:v>
                </c:pt>
                <c:pt idx="1">
                  <c:v>North Lincolnshire</c:v>
                </c:pt>
                <c:pt idx="2">
                  <c:v>Boston</c:v>
                </c:pt>
                <c:pt idx="3">
                  <c:v>East Lindsey</c:v>
                </c:pt>
                <c:pt idx="4">
                  <c:v>Lincoln</c:v>
                </c:pt>
                <c:pt idx="5">
                  <c:v>North Kesteven</c:v>
                </c:pt>
                <c:pt idx="6">
                  <c:v>South Holland</c:v>
                </c:pt>
                <c:pt idx="7">
                  <c:v>South Kesteven</c:v>
                </c:pt>
                <c:pt idx="8">
                  <c:v>West Lindsey</c:v>
                </c:pt>
                <c:pt idx="9">
                  <c:v>Rutland</c:v>
                </c:pt>
              </c:strCache>
            </c:strRef>
          </c:cat>
          <c:val>
            <c:numRef>
              <c:f>'Data - KS4 destinations'!$E$13:$E$22</c:f>
              <c:numCache>
                <c:formatCode>0%</c:formatCode>
                <c:ptCount val="10"/>
                <c:pt idx="0">
                  <c:v>0.04</c:v>
                </c:pt>
                <c:pt idx="1">
                  <c:v>0.02</c:v>
                </c:pt>
                <c:pt idx="2">
                  <c:v>0.01</c:v>
                </c:pt>
                <c:pt idx="3">
                  <c:v>0.04</c:v>
                </c:pt>
                <c:pt idx="4">
                  <c:v>0.03</c:v>
                </c:pt>
                <c:pt idx="5">
                  <c:v>0.03</c:v>
                </c:pt>
                <c:pt idx="6">
                  <c:v>0.03</c:v>
                </c:pt>
                <c:pt idx="7">
                  <c:v>0.03</c:v>
                </c:pt>
                <c:pt idx="8">
                  <c:v>0.01</c:v>
                </c:pt>
                <c:pt idx="9">
                  <c:v>0.03</c:v>
                </c:pt>
              </c:numCache>
            </c:numRef>
          </c:val>
        </c:ser>
        <c:ser>
          <c:idx val="2"/>
          <c:order val="2"/>
          <c:tx>
            <c:strRef>
              <c:f>'Data - KS4 destinations'!$F$7</c:f>
              <c:strCache>
                <c:ptCount val="1"/>
                <c:pt idx="0">
                  <c:v>Sustained employment</c:v>
                </c:pt>
              </c:strCache>
            </c:strRef>
          </c:tx>
          <c:invertIfNegative val="0"/>
          <c:cat>
            <c:strRef>
              <c:f>'Data - KS4 destinations'!$C$13:$C$22</c:f>
              <c:strCache>
                <c:ptCount val="10"/>
                <c:pt idx="0">
                  <c:v>North East Lincolnshire</c:v>
                </c:pt>
                <c:pt idx="1">
                  <c:v>North Lincolnshire</c:v>
                </c:pt>
                <c:pt idx="2">
                  <c:v>Boston</c:v>
                </c:pt>
                <c:pt idx="3">
                  <c:v>East Lindsey</c:v>
                </c:pt>
                <c:pt idx="4">
                  <c:v>Lincoln</c:v>
                </c:pt>
                <c:pt idx="5">
                  <c:v>North Kesteven</c:v>
                </c:pt>
                <c:pt idx="6">
                  <c:v>South Holland</c:v>
                </c:pt>
                <c:pt idx="7">
                  <c:v>South Kesteven</c:v>
                </c:pt>
                <c:pt idx="8">
                  <c:v>West Lindsey</c:v>
                </c:pt>
                <c:pt idx="9">
                  <c:v>Rutland</c:v>
                </c:pt>
              </c:strCache>
            </c:strRef>
          </c:cat>
          <c:val>
            <c:numRef>
              <c:f>'Data - KS4 destinations'!$F$13:$F$22</c:f>
              <c:numCache>
                <c:formatCode>0%</c:formatCode>
                <c:ptCount val="10"/>
                <c:pt idx="0">
                  <c:v>7.0000000000000007E-2</c:v>
                </c:pt>
                <c:pt idx="1">
                  <c:v>7.0000000000000007E-2</c:v>
                </c:pt>
                <c:pt idx="2">
                  <c:v>0.03</c:v>
                </c:pt>
                <c:pt idx="3">
                  <c:v>0.04</c:v>
                </c:pt>
                <c:pt idx="4">
                  <c:v>0.05</c:v>
                </c:pt>
                <c:pt idx="5">
                  <c:v>7.0000000000000007E-2</c:v>
                </c:pt>
                <c:pt idx="6">
                  <c:v>0.05</c:v>
                </c:pt>
                <c:pt idx="7">
                  <c:v>0.04</c:v>
                </c:pt>
                <c:pt idx="8">
                  <c:v>0.04</c:v>
                </c:pt>
                <c:pt idx="9">
                  <c:v>7.0000000000000007E-2</c:v>
                </c:pt>
              </c:numCache>
            </c:numRef>
          </c:val>
        </c:ser>
        <c:dLbls>
          <c:showLegendKey val="0"/>
          <c:showVal val="0"/>
          <c:showCatName val="0"/>
          <c:showSerName val="0"/>
          <c:showPercent val="0"/>
          <c:showBubbleSize val="0"/>
        </c:dLbls>
        <c:gapWidth val="150"/>
        <c:axId val="216207744"/>
        <c:axId val="216209280"/>
      </c:barChart>
      <c:catAx>
        <c:axId val="216207744"/>
        <c:scaling>
          <c:orientation val="minMax"/>
        </c:scaling>
        <c:delete val="0"/>
        <c:axPos val="b"/>
        <c:majorTickMark val="out"/>
        <c:minorTickMark val="none"/>
        <c:tickLblPos val="nextTo"/>
        <c:crossAx val="216209280"/>
        <c:crosses val="autoZero"/>
        <c:auto val="1"/>
        <c:lblAlgn val="ctr"/>
        <c:lblOffset val="100"/>
        <c:noMultiLvlLbl val="0"/>
      </c:catAx>
      <c:valAx>
        <c:axId val="216209280"/>
        <c:scaling>
          <c:orientation val="minMax"/>
        </c:scaling>
        <c:delete val="0"/>
        <c:axPos val="l"/>
        <c:majorGridlines/>
        <c:numFmt formatCode="0%" sourceLinked="1"/>
        <c:majorTickMark val="out"/>
        <c:minorTickMark val="none"/>
        <c:tickLblPos val="nextTo"/>
        <c:crossAx val="21620774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'Data - Additional KS4 Dest'!$C$14</c:f>
              <c:strCache>
                <c:ptCount val="1"/>
                <c:pt idx="0">
                  <c:v>Further education</c:v>
                </c:pt>
              </c:strCache>
            </c:strRef>
          </c:tx>
          <c:invertIfNegative val="0"/>
          <c:cat>
            <c:strRef>
              <c:f>'Data - Additional KS4 Dest'!$B$15:$B$25</c:f>
              <c:strCache>
                <c:ptCount val="11"/>
                <c:pt idx="0">
                  <c:v>England</c:v>
                </c:pt>
                <c:pt idx="1">
                  <c:v>Boston</c:v>
                </c:pt>
                <c:pt idx="2">
                  <c:v>East Lindsey</c:v>
                </c:pt>
                <c:pt idx="3">
                  <c:v>Lincoln</c:v>
                </c:pt>
                <c:pt idx="4">
                  <c:v>North East Lincolnshire</c:v>
                </c:pt>
                <c:pt idx="5">
                  <c:v>North Kesteven</c:v>
                </c:pt>
                <c:pt idx="6">
                  <c:v>North Lincolnshire</c:v>
                </c:pt>
                <c:pt idx="7">
                  <c:v>Rutland </c:v>
                </c:pt>
                <c:pt idx="8">
                  <c:v>South Holland</c:v>
                </c:pt>
                <c:pt idx="9">
                  <c:v>South Kesteven</c:v>
                </c:pt>
                <c:pt idx="10">
                  <c:v>West Lindsey</c:v>
                </c:pt>
              </c:strCache>
            </c:strRef>
          </c:cat>
          <c:val>
            <c:numRef>
              <c:f>'Data - Additional KS4 Dest'!$C$15:$C$25</c:f>
              <c:numCache>
                <c:formatCode>0%</c:formatCode>
                <c:ptCount val="11"/>
                <c:pt idx="0">
                  <c:v>0.35</c:v>
                </c:pt>
                <c:pt idx="1">
                  <c:v>0.5</c:v>
                </c:pt>
                <c:pt idx="2">
                  <c:v>0.42</c:v>
                </c:pt>
                <c:pt idx="3">
                  <c:v>0.32</c:v>
                </c:pt>
                <c:pt idx="4">
                  <c:v>0.4</c:v>
                </c:pt>
                <c:pt idx="5">
                  <c:v>0.32</c:v>
                </c:pt>
                <c:pt idx="6">
                  <c:v>0.39</c:v>
                </c:pt>
                <c:pt idx="7">
                  <c:v>0.39</c:v>
                </c:pt>
                <c:pt idx="8">
                  <c:v>0.45</c:v>
                </c:pt>
                <c:pt idx="9">
                  <c:v>0.34</c:v>
                </c:pt>
                <c:pt idx="10">
                  <c:v>0.33</c:v>
                </c:pt>
              </c:numCache>
            </c:numRef>
          </c:val>
        </c:ser>
        <c:ser>
          <c:idx val="1"/>
          <c:order val="1"/>
          <c:tx>
            <c:strRef>
              <c:f>'Data - Additional KS4 Dest'!$D$14</c:f>
              <c:strCache>
                <c:ptCount val="1"/>
                <c:pt idx="0">
                  <c:v>Sustained employment destination</c:v>
                </c:pt>
              </c:strCache>
            </c:strRef>
          </c:tx>
          <c:invertIfNegative val="0"/>
          <c:cat>
            <c:strRef>
              <c:f>'Data - Additional KS4 Dest'!$B$15:$B$25</c:f>
              <c:strCache>
                <c:ptCount val="11"/>
                <c:pt idx="0">
                  <c:v>England</c:v>
                </c:pt>
                <c:pt idx="1">
                  <c:v>Boston</c:v>
                </c:pt>
                <c:pt idx="2">
                  <c:v>East Lindsey</c:v>
                </c:pt>
                <c:pt idx="3">
                  <c:v>Lincoln</c:v>
                </c:pt>
                <c:pt idx="4">
                  <c:v>North East Lincolnshire</c:v>
                </c:pt>
                <c:pt idx="5">
                  <c:v>North Kesteven</c:v>
                </c:pt>
                <c:pt idx="6">
                  <c:v>North Lincolnshire</c:v>
                </c:pt>
                <c:pt idx="7">
                  <c:v>Rutland </c:v>
                </c:pt>
                <c:pt idx="8">
                  <c:v>South Holland</c:v>
                </c:pt>
                <c:pt idx="9">
                  <c:v>South Kesteven</c:v>
                </c:pt>
                <c:pt idx="10">
                  <c:v>West Lindsey</c:v>
                </c:pt>
              </c:strCache>
            </c:strRef>
          </c:cat>
          <c:val>
            <c:numRef>
              <c:f>'Data - Additional KS4 Dest'!$D$15:$D$25</c:f>
              <c:numCache>
                <c:formatCode>0%</c:formatCode>
                <c:ptCount val="11"/>
                <c:pt idx="0">
                  <c:v>0.03</c:v>
                </c:pt>
                <c:pt idx="1">
                  <c:v>0.01</c:v>
                </c:pt>
                <c:pt idx="2">
                  <c:v>0.03</c:v>
                </c:pt>
                <c:pt idx="3">
                  <c:v>0.03</c:v>
                </c:pt>
                <c:pt idx="4">
                  <c:v>0.04</c:v>
                </c:pt>
                <c:pt idx="5">
                  <c:v>0.03</c:v>
                </c:pt>
                <c:pt idx="6">
                  <c:v>0.02</c:v>
                </c:pt>
                <c:pt idx="7">
                  <c:v>0.02</c:v>
                </c:pt>
                <c:pt idx="8">
                  <c:v>0.03</c:v>
                </c:pt>
                <c:pt idx="9">
                  <c:v>0.03</c:v>
                </c:pt>
                <c:pt idx="10">
                  <c:v>0.01</c:v>
                </c:pt>
              </c:numCache>
            </c:numRef>
          </c:val>
        </c:ser>
        <c:ser>
          <c:idx val="2"/>
          <c:order val="2"/>
          <c:tx>
            <c:strRef>
              <c:f>'Data - Additional KS4 Dest'!$E$14</c:f>
              <c:strCache>
                <c:ptCount val="1"/>
                <c:pt idx="0">
                  <c:v>Other education destination</c:v>
                </c:pt>
              </c:strCache>
            </c:strRef>
          </c:tx>
          <c:invertIfNegative val="0"/>
          <c:cat>
            <c:strRef>
              <c:f>'Data - Additional KS4 Dest'!$B$15:$B$25</c:f>
              <c:strCache>
                <c:ptCount val="11"/>
                <c:pt idx="0">
                  <c:v>England</c:v>
                </c:pt>
                <c:pt idx="1">
                  <c:v>Boston</c:v>
                </c:pt>
                <c:pt idx="2">
                  <c:v>East Lindsey</c:v>
                </c:pt>
                <c:pt idx="3">
                  <c:v>Lincoln</c:v>
                </c:pt>
                <c:pt idx="4">
                  <c:v>North East Lincolnshire</c:v>
                </c:pt>
                <c:pt idx="5">
                  <c:v>North Kesteven</c:v>
                </c:pt>
                <c:pt idx="6">
                  <c:v>North Lincolnshire</c:v>
                </c:pt>
                <c:pt idx="7">
                  <c:v>Rutland </c:v>
                </c:pt>
                <c:pt idx="8">
                  <c:v>South Holland</c:v>
                </c:pt>
                <c:pt idx="9">
                  <c:v>South Kesteven</c:v>
                </c:pt>
                <c:pt idx="10">
                  <c:v>West Lindsey</c:v>
                </c:pt>
              </c:strCache>
            </c:strRef>
          </c:cat>
          <c:val>
            <c:numRef>
              <c:f>'Data - Additional KS4 Dest'!$E$15:$E$25</c:f>
              <c:numCache>
                <c:formatCode>0%</c:formatCode>
                <c:ptCount val="11"/>
                <c:pt idx="0">
                  <c:v>0.01</c:v>
                </c:pt>
                <c:pt idx="2">
                  <c:v>0.03</c:v>
                </c:pt>
                <c:pt idx="3">
                  <c:v>0.03</c:v>
                </c:pt>
                <c:pt idx="4">
                  <c:v>0.03</c:v>
                </c:pt>
                <c:pt idx="5">
                  <c:v>0.01</c:v>
                </c:pt>
                <c:pt idx="6">
                  <c:v>0.01</c:v>
                </c:pt>
                <c:pt idx="7">
                  <c:v>0.03</c:v>
                </c:pt>
                <c:pt idx="8">
                  <c:v>0.02</c:v>
                </c:pt>
                <c:pt idx="9">
                  <c:v>0.02</c:v>
                </c:pt>
                <c:pt idx="10">
                  <c:v>0.04</c:v>
                </c:pt>
              </c:numCache>
            </c:numRef>
          </c:val>
        </c:ser>
        <c:ser>
          <c:idx val="3"/>
          <c:order val="3"/>
          <c:tx>
            <c:strRef>
              <c:f>'Data - Additional KS4 Dest'!$F$14</c:f>
              <c:strCache>
                <c:ptCount val="1"/>
                <c:pt idx="0">
                  <c:v>School sixth form</c:v>
                </c:pt>
              </c:strCache>
            </c:strRef>
          </c:tx>
          <c:invertIfNegative val="0"/>
          <c:cat>
            <c:strRef>
              <c:f>'Data - Additional KS4 Dest'!$B$15:$B$25</c:f>
              <c:strCache>
                <c:ptCount val="11"/>
                <c:pt idx="0">
                  <c:v>England</c:v>
                </c:pt>
                <c:pt idx="1">
                  <c:v>Boston</c:v>
                </c:pt>
                <c:pt idx="2">
                  <c:v>East Lindsey</c:v>
                </c:pt>
                <c:pt idx="3">
                  <c:v>Lincoln</c:v>
                </c:pt>
                <c:pt idx="4">
                  <c:v>North East Lincolnshire</c:v>
                </c:pt>
                <c:pt idx="5">
                  <c:v>North Kesteven</c:v>
                </c:pt>
                <c:pt idx="6">
                  <c:v>North Lincolnshire</c:v>
                </c:pt>
                <c:pt idx="7">
                  <c:v>Rutland </c:v>
                </c:pt>
                <c:pt idx="8">
                  <c:v>South Holland</c:v>
                </c:pt>
                <c:pt idx="9">
                  <c:v>South Kesteven</c:v>
                </c:pt>
                <c:pt idx="10">
                  <c:v>West Lindsey</c:v>
                </c:pt>
              </c:strCache>
            </c:strRef>
          </c:cat>
          <c:val>
            <c:numRef>
              <c:f>'Data - Additional KS4 Dest'!$F$15:$F$25</c:f>
              <c:numCache>
                <c:formatCode>0%</c:formatCode>
                <c:ptCount val="11"/>
                <c:pt idx="0">
                  <c:v>0.38</c:v>
                </c:pt>
                <c:pt idx="1">
                  <c:v>0.41</c:v>
                </c:pt>
                <c:pt idx="2">
                  <c:v>0.33</c:v>
                </c:pt>
                <c:pt idx="3">
                  <c:v>0.53</c:v>
                </c:pt>
                <c:pt idx="4">
                  <c:v>7.0000000000000007E-2</c:v>
                </c:pt>
                <c:pt idx="5">
                  <c:v>0.51</c:v>
                </c:pt>
                <c:pt idx="6">
                  <c:v>7.0000000000000007E-2</c:v>
                </c:pt>
                <c:pt idx="7">
                  <c:v>0.4</c:v>
                </c:pt>
                <c:pt idx="8">
                  <c:v>0.42</c:v>
                </c:pt>
                <c:pt idx="9">
                  <c:v>0.52</c:v>
                </c:pt>
                <c:pt idx="10">
                  <c:v>0.41</c:v>
                </c:pt>
              </c:numCache>
            </c:numRef>
          </c:val>
        </c:ser>
        <c:ser>
          <c:idx val="4"/>
          <c:order val="4"/>
          <c:tx>
            <c:strRef>
              <c:f>'Data - Additional KS4 Dest'!$G$14</c:f>
              <c:strCache>
                <c:ptCount val="1"/>
                <c:pt idx="0">
                  <c:v>Sixth form college</c:v>
                </c:pt>
              </c:strCache>
            </c:strRef>
          </c:tx>
          <c:invertIfNegative val="0"/>
          <c:cat>
            <c:strRef>
              <c:f>'Data - Additional KS4 Dest'!$B$15:$B$25</c:f>
              <c:strCache>
                <c:ptCount val="11"/>
                <c:pt idx="0">
                  <c:v>England</c:v>
                </c:pt>
                <c:pt idx="1">
                  <c:v>Boston</c:v>
                </c:pt>
                <c:pt idx="2">
                  <c:v>East Lindsey</c:v>
                </c:pt>
                <c:pt idx="3">
                  <c:v>Lincoln</c:v>
                </c:pt>
                <c:pt idx="4">
                  <c:v>North East Lincolnshire</c:v>
                </c:pt>
                <c:pt idx="5">
                  <c:v>North Kesteven</c:v>
                </c:pt>
                <c:pt idx="6">
                  <c:v>North Lincolnshire</c:v>
                </c:pt>
                <c:pt idx="7">
                  <c:v>Rutland </c:v>
                </c:pt>
                <c:pt idx="8">
                  <c:v>South Holland</c:v>
                </c:pt>
                <c:pt idx="9">
                  <c:v>South Kesteven</c:v>
                </c:pt>
                <c:pt idx="10">
                  <c:v>West Lindsey</c:v>
                </c:pt>
              </c:strCache>
            </c:strRef>
          </c:cat>
          <c:val>
            <c:numRef>
              <c:f>'Data - Additional KS4 Dest'!$G$15:$G$25</c:f>
              <c:numCache>
                <c:formatCode>0%</c:formatCode>
                <c:ptCount val="11"/>
                <c:pt idx="0">
                  <c:v>0.13</c:v>
                </c:pt>
                <c:pt idx="2">
                  <c:v>0.08</c:v>
                </c:pt>
                <c:pt idx="4">
                  <c:v>0.35</c:v>
                </c:pt>
                <c:pt idx="6">
                  <c:v>0.38</c:v>
                </c:pt>
                <c:pt idx="7">
                  <c:v>0.05</c:v>
                </c:pt>
                <c:pt idx="10">
                  <c:v>0.12</c:v>
                </c:pt>
              </c:numCache>
            </c:numRef>
          </c:val>
        </c:ser>
        <c:ser>
          <c:idx val="5"/>
          <c:order val="5"/>
          <c:tx>
            <c:strRef>
              <c:f>'Data - Additional KS4 Dest'!$H$14</c:f>
              <c:strCache>
                <c:ptCount val="1"/>
                <c:pt idx="0">
                  <c:v>Sustained apprenticeships</c:v>
                </c:pt>
              </c:strCache>
            </c:strRef>
          </c:tx>
          <c:invertIfNegative val="0"/>
          <c:cat>
            <c:strRef>
              <c:f>'Data - Additional KS4 Dest'!$B$15:$B$25</c:f>
              <c:strCache>
                <c:ptCount val="11"/>
                <c:pt idx="0">
                  <c:v>England</c:v>
                </c:pt>
                <c:pt idx="1">
                  <c:v>Boston</c:v>
                </c:pt>
                <c:pt idx="2">
                  <c:v>East Lindsey</c:v>
                </c:pt>
                <c:pt idx="3">
                  <c:v>Lincoln</c:v>
                </c:pt>
                <c:pt idx="4">
                  <c:v>North East Lincolnshire</c:v>
                </c:pt>
                <c:pt idx="5">
                  <c:v>North Kesteven</c:v>
                </c:pt>
                <c:pt idx="6">
                  <c:v>North Lincolnshire</c:v>
                </c:pt>
                <c:pt idx="7">
                  <c:v>Rutland </c:v>
                </c:pt>
                <c:pt idx="8">
                  <c:v>South Holland</c:v>
                </c:pt>
                <c:pt idx="9">
                  <c:v>South Kesteven</c:v>
                </c:pt>
                <c:pt idx="10">
                  <c:v>West Lindsey</c:v>
                </c:pt>
              </c:strCache>
            </c:strRef>
          </c:cat>
          <c:val>
            <c:numRef>
              <c:f>'Data - Additional KS4 Dest'!$H$15:$H$25</c:f>
              <c:numCache>
                <c:formatCode>0%</c:formatCode>
                <c:ptCount val="11"/>
                <c:pt idx="0">
                  <c:v>0.04</c:v>
                </c:pt>
                <c:pt idx="1">
                  <c:v>0.03</c:v>
                </c:pt>
                <c:pt idx="2">
                  <c:v>0.04</c:v>
                </c:pt>
                <c:pt idx="3">
                  <c:v>0.05</c:v>
                </c:pt>
                <c:pt idx="4">
                  <c:v>0.06</c:v>
                </c:pt>
                <c:pt idx="5">
                  <c:v>7.0000000000000007E-2</c:v>
                </c:pt>
                <c:pt idx="6">
                  <c:v>0.06</c:v>
                </c:pt>
                <c:pt idx="7">
                  <c:v>7.0000000000000007E-2</c:v>
                </c:pt>
                <c:pt idx="8">
                  <c:v>0.05</c:v>
                </c:pt>
                <c:pt idx="9">
                  <c:v>0.04</c:v>
                </c:pt>
                <c:pt idx="10">
                  <c:v>0.04</c:v>
                </c:pt>
              </c:numCache>
            </c:numRef>
          </c:val>
        </c:ser>
        <c:ser>
          <c:idx val="6"/>
          <c:order val="6"/>
          <c:tx>
            <c:strRef>
              <c:f>'Data - Additional KS4 Dest'!$I$14</c:f>
              <c:strCache>
                <c:ptCount val="1"/>
                <c:pt idx="0">
                  <c:v>Not recorded as a sustained destination</c:v>
                </c:pt>
              </c:strCache>
            </c:strRef>
          </c:tx>
          <c:invertIfNegative val="0"/>
          <c:cat>
            <c:strRef>
              <c:f>'Data - Additional KS4 Dest'!$B$15:$B$25</c:f>
              <c:strCache>
                <c:ptCount val="11"/>
                <c:pt idx="0">
                  <c:v>England</c:v>
                </c:pt>
                <c:pt idx="1">
                  <c:v>Boston</c:v>
                </c:pt>
                <c:pt idx="2">
                  <c:v>East Lindsey</c:v>
                </c:pt>
                <c:pt idx="3">
                  <c:v>Lincoln</c:v>
                </c:pt>
                <c:pt idx="4">
                  <c:v>North East Lincolnshire</c:v>
                </c:pt>
                <c:pt idx="5">
                  <c:v>North Kesteven</c:v>
                </c:pt>
                <c:pt idx="6">
                  <c:v>North Lincolnshire</c:v>
                </c:pt>
                <c:pt idx="7">
                  <c:v>Rutland </c:v>
                </c:pt>
                <c:pt idx="8">
                  <c:v>South Holland</c:v>
                </c:pt>
                <c:pt idx="9">
                  <c:v>South Kesteven</c:v>
                </c:pt>
                <c:pt idx="10">
                  <c:v>West Lindsey</c:v>
                </c:pt>
              </c:strCache>
            </c:strRef>
          </c:cat>
          <c:val>
            <c:numRef>
              <c:f>'Data - Additional KS4 Dest'!$I$15:$I$25</c:f>
              <c:numCache>
                <c:formatCode>0%</c:formatCode>
                <c:ptCount val="11"/>
                <c:pt idx="0">
                  <c:v>0.05</c:v>
                </c:pt>
                <c:pt idx="1">
                  <c:v>0.04</c:v>
                </c:pt>
                <c:pt idx="2">
                  <c:v>0.06</c:v>
                </c:pt>
                <c:pt idx="3">
                  <c:v>0.04</c:v>
                </c:pt>
                <c:pt idx="4">
                  <c:v>0.05</c:v>
                </c:pt>
                <c:pt idx="5">
                  <c:v>0.05</c:v>
                </c:pt>
                <c:pt idx="6">
                  <c:v>0.05</c:v>
                </c:pt>
                <c:pt idx="7">
                  <c:v>0.03</c:v>
                </c:pt>
                <c:pt idx="8">
                  <c:v>0.02</c:v>
                </c:pt>
                <c:pt idx="9">
                  <c:v>0.03</c:v>
                </c:pt>
                <c:pt idx="10">
                  <c:v>0.03</c:v>
                </c:pt>
              </c:numCache>
            </c:numRef>
          </c:val>
        </c:ser>
        <c:dLbls>
          <c:dLblPos val="ctr"/>
          <c:showLegendKey val="0"/>
          <c:showVal val="1"/>
          <c:showCatName val="0"/>
          <c:showSerName val="0"/>
          <c:showPercent val="0"/>
          <c:showBubbleSize val="0"/>
        </c:dLbls>
        <c:gapWidth val="35"/>
        <c:overlap val="100"/>
        <c:axId val="216287488"/>
        <c:axId val="216297472"/>
      </c:barChart>
      <c:catAx>
        <c:axId val="216287488"/>
        <c:scaling>
          <c:orientation val="minMax"/>
        </c:scaling>
        <c:delete val="0"/>
        <c:axPos val="b"/>
        <c:majorTickMark val="out"/>
        <c:minorTickMark val="none"/>
        <c:tickLblPos val="nextTo"/>
        <c:crossAx val="216297472"/>
        <c:crosses val="autoZero"/>
        <c:auto val="1"/>
        <c:lblAlgn val="ctr"/>
        <c:lblOffset val="100"/>
        <c:noMultiLvlLbl val="0"/>
      </c:catAx>
      <c:valAx>
        <c:axId val="216297472"/>
        <c:scaling>
          <c:orientation val="minMax"/>
        </c:scaling>
        <c:delete val="0"/>
        <c:axPos val="l"/>
        <c:majorGridlines/>
        <c:numFmt formatCode="0%" sourceLinked="1"/>
        <c:majorTickMark val="out"/>
        <c:minorTickMark val="none"/>
        <c:tickLblPos val="nextTo"/>
        <c:crossAx val="216287488"/>
        <c:crosses val="autoZero"/>
        <c:crossBetween val="between"/>
      </c:valAx>
    </c:plotArea>
    <c:legend>
      <c:legendPos val="r"/>
      <c:layout>
        <c:manualLayout>
          <c:xMode val="edge"/>
          <c:yMode val="edge"/>
          <c:x val="0.72789645758495802"/>
          <c:y val="2.0287540224319597E-2"/>
          <c:w val="0.26326854879084649"/>
          <c:h val="0.79902790783347255"/>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1"/>
          <c:order val="0"/>
          <c:tx>
            <c:strRef>
              <c:f>'Data - Emp by occupation'!$C$23</c:f>
              <c:strCache>
                <c:ptCount val="1"/>
                <c:pt idx="0">
                  <c:v>North East Lincolnshire</c:v>
                </c:pt>
              </c:strCache>
            </c:strRef>
          </c:tx>
          <c:invertIfNegative val="0"/>
          <c:cat>
            <c:strRef>
              <c:f>('Data - Emp by occupation'!$D$17,'Data - Emp by occupation'!$F$17,'Data - Emp by occupation'!$H$17,'Data - Emp by occupation'!$J$17,'Data - Emp by occupation'!$L$17,'Data - Emp by occupation'!$N$17,'Data - Emp by occupation'!$P$17,'Data - Emp by occupation'!$R$17,'Data - Emp by occupation'!$T$17)</c:f>
              <c:strCache>
                <c:ptCount val="9"/>
                <c:pt idx="0">
                  <c:v> Managers, Directors and Senior Officials</c:v>
                </c:pt>
                <c:pt idx="1">
                  <c:v>Professional Occupations</c:v>
                </c:pt>
                <c:pt idx="2">
                  <c:v>Associate Prof &amp; Tech Occupations</c:v>
                </c:pt>
                <c:pt idx="3">
                  <c:v>Administrative and Secretarial Occupations </c:v>
                </c:pt>
                <c:pt idx="4">
                  <c:v>Skilled Trades Occupations</c:v>
                </c:pt>
                <c:pt idx="5">
                  <c:v>Caring, Leisure and Other Service Occupations </c:v>
                </c:pt>
                <c:pt idx="6">
                  <c:v>Sales and Customer Service Occupations</c:v>
                </c:pt>
                <c:pt idx="7">
                  <c:v>Process, Plant and Machine Operatives</c:v>
                </c:pt>
                <c:pt idx="8">
                  <c:v>Elementary occupations</c:v>
                </c:pt>
              </c:strCache>
            </c:strRef>
          </c:cat>
          <c:val>
            <c:numRef>
              <c:f>('Data - Emp by occupation'!$D$23,'Data - Emp by occupation'!$F$23,'Data - Emp by occupation'!$H$23,'Data - Emp by occupation'!$J$23,'Data - Emp by occupation'!$L$23,'Data - Emp by occupation'!$N$23,'Data - Emp by occupation'!$P$23,'Data - Emp by occupation'!$R$23,'Data - Emp by occupation'!$T$23)</c:f>
              <c:numCache>
                <c:formatCode>#,##0</c:formatCode>
                <c:ptCount val="9"/>
                <c:pt idx="0">
                  <c:v>7400</c:v>
                </c:pt>
                <c:pt idx="1">
                  <c:v>8900</c:v>
                </c:pt>
                <c:pt idx="2">
                  <c:v>7800</c:v>
                </c:pt>
                <c:pt idx="3">
                  <c:v>5100</c:v>
                </c:pt>
                <c:pt idx="4">
                  <c:v>9000</c:v>
                </c:pt>
                <c:pt idx="5">
                  <c:v>7700</c:v>
                </c:pt>
                <c:pt idx="6">
                  <c:v>5900</c:v>
                </c:pt>
                <c:pt idx="7">
                  <c:v>11400</c:v>
                </c:pt>
                <c:pt idx="8">
                  <c:v>10100</c:v>
                </c:pt>
              </c:numCache>
            </c:numRef>
          </c:val>
        </c:ser>
        <c:ser>
          <c:idx val="2"/>
          <c:order val="1"/>
          <c:tx>
            <c:strRef>
              <c:f>'Data - Emp by occupation'!$C$24</c:f>
              <c:strCache>
                <c:ptCount val="1"/>
                <c:pt idx="0">
                  <c:v>North Lincolnshire</c:v>
                </c:pt>
              </c:strCache>
            </c:strRef>
          </c:tx>
          <c:invertIfNegative val="0"/>
          <c:cat>
            <c:strRef>
              <c:f>('Data - Emp by occupation'!$D$17,'Data - Emp by occupation'!$F$17,'Data - Emp by occupation'!$H$17,'Data - Emp by occupation'!$J$17,'Data - Emp by occupation'!$L$17,'Data - Emp by occupation'!$N$17,'Data - Emp by occupation'!$P$17,'Data - Emp by occupation'!$R$17,'Data - Emp by occupation'!$T$17)</c:f>
              <c:strCache>
                <c:ptCount val="9"/>
                <c:pt idx="0">
                  <c:v> Managers, Directors and Senior Officials</c:v>
                </c:pt>
                <c:pt idx="1">
                  <c:v>Professional Occupations</c:v>
                </c:pt>
                <c:pt idx="2">
                  <c:v>Associate Prof &amp; Tech Occupations</c:v>
                </c:pt>
                <c:pt idx="3">
                  <c:v>Administrative and Secretarial Occupations </c:v>
                </c:pt>
                <c:pt idx="4">
                  <c:v>Skilled Trades Occupations</c:v>
                </c:pt>
                <c:pt idx="5">
                  <c:v>Caring, Leisure and Other Service Occupations </c:v>
                </c:pt>
                <c:pt idx="6">
                  <c:v>Sales and Customer Service Occupations</c:v>
                </c:pt>
                <c:pt idx="7">
                  <c:v>Process, Plant and Machine Operatives</c:v>
                </c:pt>
                <c:pt idx="8">
                  <c:v>Elementary occupations</c:v>
                </c:pt>
              </c:strCache>
            </c:strRef>
          </c:cat>
          <c:val>
            <c:numRef>
              <c:f>('Data - Emp by occupation'!$D$24,'Data - Emp by occupation'!$F$24,'Data - Emp by occupation'!$H$24,'Data - Emp by occupation'!$J$24,'Data - Emp by occupation'!$L$24,'Data - Emp by occupation'!$N$24,'Data - Emp by occupation'!$P$24,'Data - Emp by occupation'!$R$24,'Data - Emp by occupation'!$T$24)</c:f>
              <c:numCache>
                <c:formatCode>#,##0</c:formatCode>
                <c:ptCount val="9"/>
                <c:pt idx="0">
                  <c:v>8500</c:v>
                </c:pt>
                <c:pt idx="1">
                  <c:v>13700</c:v>
                </c:pt>
                <c:pt idx="2">
                  <c:v>9900</c:v>
                </c:pt>
                <c:pt idx="3">
                  <c:v>8600</c:v>
                </c:pt>
                <c:pt idx="4">
                  <c:v>9000</c:v>
                </c:pt>
                <c:pt idx="5">
                  <c:v>10100</c:v>
                </c:pt>
                <c:pt idx="6">
                  <c:v>5800</c:v>
                </c:pt>
                <c:pt idx="7">
                  <c:v>6200</c:v>
                </c:pt>
                <c:pt idx="8">
                  <c:v>6300</c:v>
                </c:pt>
              </c:numCache>
            </c:numRef>
          </c:val>
        </c:ser>
        <c:ser>
          <c:idx val="4"/>
          <c:order val="2"/>
          <c:tx>
            <c:strRef>
              <c:f>'Data - Emp by occupation'!$C$25</c:f>
              <c:strCache>
                <c:ptCount val="1"/>
                <c:pt idx="0">
                  <c:v>Boston</c:v>
                </c:pt>
              </c:strCache>
            </c:strRef>
          </c:tx>
          <c:invertIfNegative val="0"/>
          <c:cat>
            <c:strRef>
              <c:f>('Data - Emp by occupation'!$D$17,'Data - Emp by occupation'!$F$17,'Data - Emp by occupation'!$H$17,'Data - Emp by occupation'!$J$17,'Data - Emp by occupation'!$L$17,'Data - Emp by occupation'!$N$17,'Data - Emp by occupation'!$P$17,'Data - Emp by occupation'!$R$17,'Data - Emp by occupation'!$T$17)</c:f>
              <c:strCache>
                <c:ptCount val="9"/>
                <c:pt idx="0">
                  <c:v> Managers, Directors and Senior Officials</c:v>
                </c:pt>
                <c:pt idx="1">
                  <c:v>Professional Occupations</c:v>
                </c:pt>
                <c:pt idx="2">
                  <c:v>Associate Prof &amp; Tech Occupations</c:v>
                </c:pt>
                <c:pt idx="3">
                  <c:v>Administrative and Secretarial Occupations </c:v>
                </c:pt>
                <c:pt idx="4">
                  <c:v>Skilled Trades Occupations</c:v>
                </c:pt>
                <c:pt idx="5">
                  <c:v>Caring, Leisure and Other Service Occupations </c:v>
                </c:pt>
                <c:pt idx="6">
                  <c:v>Sales and Customer Service Occupations</c:v>
                </c:pt>
                <c:pt idx="7">
                  <c:v>Process, Plant and Machine Operatives</c:v>
                </c:pt>
                <c:pt idx="8">
                  <c:v>Elementary occupations</c:v>
                </c:pt>
              </c:strCache>
            </c:strRef>
          </c:cat>
          <c:val>
            <c:numRef>
              <c:f>('Data - Emp by occupation'!$D$25,'Data - Emp by occupation'!$F$25,'Data - Emp by occupation'!$H$25,'Data - Emp by occupation'!$J$25,'Data - Emp by occupation'!$L$25,'Data - Emp by occupation'!$N$25,'Data - Emp by occupation'!$P$25,'Data - Emp by occupation'!$R$25,'Data - Emp by occupation'!$T$25)</c:f>
              <c:numCache>
                <c:formatCode>#,##0</c:formatCode>
                <c:ptCount val="9"/>
                <c:pt idx="1">
                  <c:v>3700</c:v>
                </c:pt>
                <c:pt idx="2">
                  <c:v>7100</c:v>
                </c:pt>
                <c:pt idx="3">
                  <c:v>2800</c:v>
                </c:pt>
                <c:pt idx="5">
                  <c:v>2800</c:v>
                </c:pt>
                <c:pt idx="6">
                  <c:v>4200</c:v>
                </c:pt>
                <c:pt idx="7">
                  <c:v>5800</c:v>
                </c:pt>
                <c:pt idx="8">
                  <c:v>3200</c:v>
                </c:pt>
              </c:numCache>
            </c:numRef>
          </c:val>
        </c:ser>
        <c:ser>
          <c:idx val="6"/>
          <c:order val="3"/>
          <c:tx>
            <c:strRef>
              <c:f>'Data - Emp by occupation'!$C$26</c:f>
              <c:strCache>
                <c:ptCount val="1"/>
                <c:pt idx="0">
                  <c:v>East Lindsey</c:v>
                </c:pt>
              </c:strCache>
            </c:strRef>
          </c:tx>
          <c:invertIfNegative val="0"/>
          <c:cat>
            <c:strRef>
              <c:f>('Data - Emp by occupation'!$D$17,'Data - Emp by occupation'!$F$17,'Data - Emp by occupation'!$H$17,'Data - Emp by occupation'!$J$17,'Data - Emp by occupation'!$L$17,'Data - Emp by occupation'!$N$17,'Data - Emp by occupation'!$P$17,'Data - Emp by occupation'!$R$17,'Data - Emp by occupation'!$T$17)</c:f>
              <c:strCache>
                <c:ptCount val="9"/>
                <c:pt idx="0">
                  <c:v> Managers, Directors and Senior Officials</c:v>
                </c:pt>
                <c:pt idx="1">
                  <c:v>Professional Occupations</c:v>
                </c:pt>
                <c:pt idx="2">
                  <c:v>Associate Prof &amp; Tech Occupations</c:v>
                </c:pt>
                <c:pt idx="3">
                  <c:v>Administrative and Secretarial Occupations </c:v>
                </c:pt>
                <c:pt idx="4">
                  <c:v>Skilled Trades Occupations</c:v>
                </c:pt>
                <c:pt idx="5">
                  <c:v>Caring, Leisure and Other Service Occupations </c:v>
                </c:pt>
                <c:pt idx="6">
                  <c:v>Sales and Customer Service Occupations</c:v>
                </c:pt>
                <c:pt idx="7">
                  <c:v>Process, Plant and Machine Operatives</c:v>
                </c:pt>
                <c:pt idx="8">
                  <c:v>Elementary occupations</c:v>
                </c:pt>
              </c:strCache>
            </c:strRef>
          </c:cat>
          <c:val>
            <c:numRef>
              <c:f>('Data - Emp by occupation'!$D$26,'Data - Emp by occupation'!$F$26,'Data - Emp by occupation'!$H$26,'Data - Emp by occupation'!$J$26,'Data - Emp by occupation'!$L$26,'Data - Emp by occupation'!$N$26,'Data - Emp by occupation'!$P$26,'Data - Emp by occupation'!$R$26,'Data - Emp by occupation'!$T$26)</c:f>
              <c:numCache>
                <c:formatCode>#,##0</c:formatCode>
                <c:ptCount val="9"/>
                <c:pt idx="0">
                  <c:v>7600</c:v>
                </c:pt>
                <c:pt idx="1">
                  <c:v>4900</c:v>
                </c:pt>
                <c:pt idx="2">
                  <c:v>9900</c:v>
                </c:pt>
                <c:pt idx="3">
                  <c:v>4000</c:v>
                </c:pt>
                <c:pt idx="4">
                  <c:v>6800</c:v>
                </c:pt>
                <c:pt idx="5">
                  <c:v>4600</c:v>
                </c:pt>
                <c:pt idx="6">
                  <c:v>5800</c:v>
                </c:pt>
                <c:pt idx="7">
                  <c:v>4200</c:v>
                </c:pt>
                <c:pt idx="8">
                  <c:v>7600</c:v>
                </c:pt>
              </c:numCache>
            </c:numRef>
          </c:val>
        </c:ser>
        <c:ser>
          <c:idx val="8"/>
          <c:order val="4"/>
          <c:tx>
            <c:strRef>
              <c:f>'Data - Emp by occupation'!$C$27</c:f>
              <c:strCache>
                <c:ptCount val="1"/>
                <c:pt idx="0">
                  <c:v>Lincoln</c:v>
                </c:pt>
              </c:strCache>
            </c:strRef>
          </c:tx>
          <c:invertIfNegative val="0"/>
          <c:cat>
            <c:strRef>
              <c:f>('Data - Emp by occupation'!$D$17,'Data - Emp by occupation'!$F$17,'Data - Emp by occupation'!$H$17,'Data - Emp by occupation'!$J$17,'Data - Emp by occupation'!$L$17,'Data - Emp by occupation'!$N$17,'Data - Emp by occupation'!$P$17,'Data - Emp by occupation'!$R$17,'Data - Emp by occupation'!$T$17)</c:f>
              <c:strCache>
                <c:ptCount val="9"/>
                <c:pt idx="0">
                  <c:v> Managers, Directors and Senior Officials</c:v>
                </c:pt>
                <c:pt idx="1">
                  <c:v>Professional Occupations</c:v>
                </c:pt>
                <c:pt idx="2">
                  <c:v>Associate Prof &amp; Tech Occupations</c:v>
                </c:pt>
                <c:pt idx="3">
                  <c:v>Administrative and Secretarial Occupations </c:v>
                </c:pt>
                <c:pt idx="4">
                  <c:v>Skilled Trades Occupations</c:v>
                </c:pt>
                <c:pt idx="5">
                  <c:v>Caring, Leisure and Other Service Occupations </c:v>
                </c:pt>
                <c:pt idx="6">
                  <c:v>Sales and Customer Service Occupations</c:v>
                </c:pt>
                <c:pt idx="7">
                  <c:v>Process, Plant and Machine Operatives</c:v>
                </c:pt>
                <c:pt idx="8">
                  <c:v>Elementary occupations</c:v>
                </c:pt>
              </c:strCache>
            </c:strRef>
          </c:cat>
          <c:val>
            <c:numRef>
              <c:f>('Data - Emp by occupation'!$D$27,'Data - Emp by occupation'!$F$27,'Data - Emp by occupation'!$H$27,'Data - Emp by occupation'!$J$27,'Data - Emp by occupation'!$L$27,'Data - Emp by occupation'!$N$27,'Data - Emp by occupation'!$P$27,'Data - Emp by occupation'!$R$27,'Data - Emp by occupation'!$T$27)</c:f>
              <c:numCache>
                <c:formatCode>#,##0</c:formatCode>
                <c:ptCount val="9"/>
                <c:pt idx="0">
                  <c:v>4100</c:v>
                </c:pt>
                <c:pt idx="1">
                  <c:v>3500</c:v>
                </c:pt>
                <c:pt idx="2">
                  <c:v>7700</c:v>
                </c:pt>
                <c:pt idx="3">
                  <c:v>6200</c:v>
                </c:pt>
                <c:pt idx="4">
                  <c:v>7300</c:v>
                </c:pt>
                <c:pt idx="5">
                  <c:v>5400</c:v>
                </c:pt>
                <c:pt idx="6">
                  <c:v>4100</c:v>
                </c:pt>
                <c:pt idx="7">
                  <c:v>4800</c:v>
                </c:pt>
                <c:pt idx="8">
                  <c:v>3900</c:v>
                </c:pt>
              </c:numCache>
            </c:numRef>
          </c:val>
        </c:ser>
        <c:ser>
          <c:idx val="10"/>
          <c:order val="5"/>
          <c:tx>
            <c:strRef>
              <c:f>'Data - Emp by occupation'!$C$28</c:f>
              <c:strCache>
                <c:ptCount val="1"/>
                <c:pt idx="0">
                  <c:v>North Kesteven</c:v>
                </c:pt>
              </c:strCache>
            </c:strRef>
          </c:tx>
          <c:invertIfNegative val="0"/>
          <c:cat>
            <c:strRef>
              <c:f>('Data - Emp by occupation'!$D$17,'Data - Emp by occupation'!$F$17,'Data - Emp by occupation'!$H$17,'Data - Emp by occupation'!$J$17,'Data - Emp by occupation'!$L$17,'Data - Emp by occupation'!$N$17,'Data - Emp by occupation'!$P$17,'Data - Emp by occupation'!$R$17,'Data - Emp by occupation'!$T$17)</c:f>
              <c:strCache>
                <c:ptCount val="9"/>
                <c:pt idx="0">
                  <c:v> Managers, Directors and Senior Officials</c:v>
                </c:pt>
                <c:pt idx="1">
                  <c:v>Professional Occupations</c:v>
                </c:pt>
                <c:pt idx="2">
                  <c:v>Associate Prof &amp; Tech Occupations</c:v>
                </c:pt>
                <c:pt idx="3">
                  <c:v>Administrative and Secretarial Occupations </c:v>
                </c:pt>
                <c:pt idx="4">
                  <c:v>Skilled Trades Occupations</c:v>
                </c:pt>
                <c:pt idx="5">
                  <c:v>Caring, Leisure and Other Service Occupations </c:v>
                </c:pt>
                <c:pt idx="6">
                  <c:v>Sales and Customer Service Occupations</c:v>
                </c:pt>
                <c:pt idx="7">
                  <c:v>Process, Plant and Machine Operatives</c:v>
                </c:pt>
                <c:pt idx="8">
                  <c:v>Elementary occupations</c:v>
                </c:pt>
              </c:strCache>
            </c:strRef>
          </c:cat>
          <c:val>
            <c:numRef>
              <c:f>('Data - Emp by occupation'!$D$28,'Data - Emp by occupation'!$F$28,'Data - Emp by occupation'!$H$28,'Data - Emp by occupation'!$J$28,'Data - Emp by occupation'!$L$28,'Data - Emp by occupation'!$N$28,'Data - Emp by occupation'!$P$28,'Data - Emp by occupation'!$R$28,'Data - Emp by occupation'!$T$28)</c:f>
              <c:numCache>
                <c:formatCode>#,##0</c:formatCode>
                <c:ptCount val="9"/>
                <c:pt idx="0">
                  <c:v>4500</c:v>
                </c:pt>
                <c:pt idx="1">
                  <c:v>9300</c:v>
                </c:pt>
                <c:pt idx="2">
                  <c:v>7500</c:v>
                </c:pt>
                <c:pt idx="3">
                  <c:v>5700</c:v>
                </c:pt>
                <c:pt idx="4">
                  <c:v>7400</c:v>
                </c:pt>
                <c:pt idx="5">
                  <c:v>2900</c:v>
                </c:pt>
                <c:pt idx="6">
                  <c:v>3600</c:v>
                </c:pt>
                <c:pt idx="7">
                  <c:v>4200</c:v>
                </c:pt>
                <c:pt idx="8">
                  <c:v>6800</c:v>
                </c:pt>
              </c:numCache>
            </c:numRef>
          </c:val>
        </c:ser>
        <c:ser>
          <c:idx val="12"/>
          <c:order val="6"/>
          <c:tx>
            <c:strRef>
              <c:f>'Data - Emp by occupation'!$C$29</c:f>
              <c:strCache>
                <c:ptCount val="1"/>
                <c:pt idx="0">
                  <c:v>South Holland</c:v>
                </c:pt>
              </c:strCache>
            </c:strRef>
          </c:tx>
          <c:invertIfNegative val="0"/>
          <c:cat>
            <c:strRef>
              <c:f>('Data - Emp by occupation'!$D$17,'Data - Emp by occupation'!$F$17,'Data - Emp by occupation'!$H$17,'Data - Emp by occupation'!$J$17,'Data - Emp by occupation'!$L$17,'Data - Emp by occupation'!$N$17,'Data - Emp by occupation'!$P$17,'Data - Emp by occupation'!$R$17,'Data - Emp by occupation'!$T$17)</c:f>
              <c:strCache>
                <c:ptCount val="9"/>
                <c:pt idx="0">
                  <c:v> Managers, Directors and Senior Officials</c:v>
                </c:pt>
                <c:pt idx="1">
                  <c:v>Professional Occupations</c:v>
                </c:pt>
                <c:pt idx="2">
                  <c:v>Associate Prof &amp; Tech Occupations</c:v>
                </c:pt>
                <c:pt idx="3">
                  <c:v>Administrative and Secretarial Occupations </c:v>
                </c:pt>
                <c:pt idx="4">
                  <c:v>Skilled Trades Occupations</c:v>
                </c:pt>
                <c:pt idx="5">
                  <c:v>Caring, Leisure and Other Service Occupations </c:v>
                </c:pt>
                <c:pt idx="6">
                  <c:v>Sales and Customer Service Occupations</c:v>
                </c:pt>
                <c:pt idx="7">
                  <c:v>Process, Plant and Machine Operatives</c:v>
                </c:pt>
                <c:pt idx="8">
                  <c:v>Elementary occupations</c:v>
                </c:pt>
              </c:strCache>
            </c:strRef>
          </c:cat>
          <c:val>
            <c:numRef>
              <c:f>('Data - Emp by occupation'!$D$29,'Data - Emp by occupation'!$F$29,'Data - Emp by occupation'!$H$29,'Data - Emp by occupation'!$J$29,'Data - Emp by occupation'!$L$29,'Data - Emp by occupation'!$N$29,'Data - Emp by occupation'!$P$29,'Data - Emp by occupation'!$R$29,'Data - Emp by occupation'!$T$29)</c:f>
              <c:numCache>
                <c:formatCode>#,##0</c:formatCode>
                <c:ptCount val="9"/>
                <c:pt idx="0">
                  <c:v>6000</c:v>
                </c:pt>
                <c:pt idx="1">
                  <c:v>3500</c:v>
                </c:pt>
                <c:pt idx="2">
                  <c:v>2700</c:v>
                </c:pt>
                <c:pt idx="3">
                  <c:v>4900</c:v>
                </c:pt>
                <c:pt idx="4">
                  <c:v>7200</c:v>
                </c:pt>
                <c:pt idx="5">
                  <c:v>3500</c:v>
                </c:pt>
                <c:pt idx="6">
                  <c:v>5600</c:v>
                </c:pt>
                <c:pt idx="7">
                  <c:v>4100</c:v>
                </c:pt>
                <c:pt idx="8">
                  <c:v>3800</c:v>
                </c:pt>
              </c:numCache>
            </c:numRef>
          </c:val>
        </c:ser>
        <c:ser>
          <c:idx val="14"/>
          <c:order val="7"/>
          <c:tx>
            <c:strRef>
              <c:f>'Data - Emp by occupation'!$C$30</c:f>
              <c:strCache>
                <c:ptCount val="1"/>
                <c:pt idx="0">
                  <c:v>South Kesteven</c:v>
                </c:pt>
              </c:strCache>
            </c:strRef>
          </c:tx>
          <c:invertIfNegative val="0"/>
          <c:cat>
            <c:strRef>
              <c:f>('Data - Emp by occupation'!$D$17,'Data - Emp by occupation'!$F$17,'Data - Emp by occupation'!$H$17,'Data - Emp by occupation'!$J$17,'Data - Emp by occupation'!$L$17,'Data - Emp by occupation'!$N$17,'Data - Emp by occupation'!$P$17,'Data - Emp by occupation'!$R$17,'Data - Emp by occupation'!$T$17)</c:f>
              <c:strCache>
                <c:ptCount val="9"/>
                <c:pt idx="0">
                  <c:v> Managers, Directors and Senior Officials</c:v>
                </c:pt>
                <c:pt idx="1">
                  <c:v>Professional Occupations</c:v>
                </c:pt>
                <c:pt idx="2">
                  <c:v>Associate Prof &amp; Tech Occupations</c:v>
                </c:pt>
                <c:pt idx="3">
                  <c:v>Administrative and Secretarial Occupations </c:v>
                </c:pt>
                <c:pt idx="4">
                  <c:v>Skilled Trades Occupations</c:v>
                </c:pt>
                <c:pt idx="5">
                  <c:v>Caring, Leisure and Other Service Occupations </c:v>
                </c:pt>
                <c:pt idx="6">
                  <c:v>Sales and Customer Service Occupations</c:v>
                </c:pt>
                <c:pt idx="7">
                  <c:v>Process, Plant and Machine Operatives</c:v>
                </c:pt>
                <c:pt idx="8">
                  <c:v>Elementary occupations</c:v>
                </c:pt>
              </c:strCache>
            </c:strRef>
          </c:cat>
          <c:val>
            <c:numRef>
              <c:f>('Data - Emp by occupation'!$D$30,'Data - Emp by occupation'!$F$30,'Data - Emp by occupation'!$H$30,'Data - Emp by occupation'!$J$30,'Data - Emp by occupation'!$L$30,'Data - Emp by occupation'!$N$30,'Data - Emp by occupation'!$P$30,'Data - Emp by occupation'!$R$30,'Data - Emp by occupation'!$T$30)</c:f>
              <c:numCache>
                <c:formatCode>#,##0</c:formatCode>
                <c:ptCount val="9"/>
                <c:pt idx="0">
                  <c:v>8500</c:v>
                </c:pt>
                <c:pt idx="1">
                  <c:v>11800</c:v>
                </c:pt>
                <c:pt idx="2">
                  <c:v>14300</c:v>
                </c:pt>
                <c:pt idx="3">
                  <c:v>3500</c:v>
                </c:pt>
                <c:pt idx="4">
                  <c:v>9600</c:v>
                </c:pt>
                <c:pt idx="5">
                  <c:v>5100</c:v>
                </c:pt>
                <c:pt idx="6">
                  <c:v>4200</c:v>
                </c:pt>
                <c:pt idx="7">
                  <c:v>5600</c:v>
                </c:pt>
                <c:pt idx="8">
                  <c:v>3900</c:v>
                </c:pt>
              </c:numCache>
            </c:numRef>
          </c:val>
        </c:ser>
        <c:ser>
          <c:idx val="16"/>
          <c:order val="8"/>
          <c:tx>
            <c:strRef>
              <c:f>'Data - Emp by occupation'!$C$31</c:f>
              <c:strCache>
                <c:ptCount val="1"/>
                <c:pt idx="0">
                  <c:v>West Lindsey</c:v>
                </c:pt>
              </c:strCache>
            </c:strRef>
          </c:tx>
          <c:invertIfNegative val="0"/>
          <c:cat>
            <c:strRef>
              <c:f>('Data - Emp by occupation'!$D$17,'Data - Emp by occupation'!$F$17,'Data - Emp by occupation'!$H$17,'Data - Emp by occupation'!$J$17,'Data - Emp by occupation'!$L$17,'Data - Emp by occupation'!$N$17,'Data - Emp by occupation'!$P$17,'Data - Emp by occupation'!$R$17,'Data - Emp by occupation'!$T$17)</c:f>
              <c:strCache>
                <c:ptCount val="9"/>
                <c:pt idx="0">
                  <c:v> Managers, Directors and Senior Officials</c:v>
                </c:pt>
                <c:pt idx="1">
                  <c:v>Professional Occupations</c:v>
                </c:pt>
                <c:pt idx="2">
                  <c:v>Associate Prof &amp; Tech Occupations</c:v>
                </c:pt>
                <c:pt idx="3">
                  <c:v>Administrative and Secretarial Occupations </c:v>
                </c:pt>
                <c:pt idx="4">
                  <c:v>Skilled Trades Occupations</c:v>
                </c:pt>
                <c:pt idx="5">
                  <c:v>Caring, Leisure and Other Service Occupations </c:v>
                </c:pt>
                <c:pt idx="6">
                  <c:v>Sales and Customer Service Occupations</c:v>
                </c:pt>
                <c:pt idx="7">
                  <c:v>Process, Plant and Machine Operatives</c:v>
                </c:pt>
                <c:pt idx="8">
                  <c:v>Elementary occupations</c:v>
                </c:pt>
              </c:strCache>
            </c:strRef>
          </c:cat>
          <c:val>
            <c:numRef>
              <c:f>('Data - Emp by occupation'!$D$31,'Data - Emp by occupation'!$F$31,'Data - Emp by occupation'!$H$31,'Data - Emp by occupation'!$J$31,'Data - Emp by occupation'!$L$31,'Data - Emp by occupation'!$N$31,'Data - Emp by occupation'!$P$31,'Data - Emp by occupation'!$R$31,'Data - Emp by occupation'!$T$31)</c:f>
              <c:numCache>
                <c:formatCode>#,##0</c:formatCode>
                <c:ptCount val="9"/>
                <c:pt idx="0">
                  <c:v>4300</c:v>
                </c:pt>
                <c:pt idx="1">
                  <c:v>9500</c:v>
                </c:pt>
                <c:pt idx="2">
                  <c:v>3400</c:v>
                </c:pt>
                <c:pt idx="3">
                  <c:v>3800</c:v>
                </c:pt>
                <c:pt idx="4">
                  <c:v>6300</c:v>
                </c:pt>
                <c:pt idx="5">
                  <c:v>4500</c:v>
                </c:pt>
                <c:pt idx="6">
                  <c:v>2700</c:v>
                </c:pt>
                <c:pt idx="7">
                  <c:v>2200</c:v>
                </c:pt>
                <c:pt idx="8">
                  <c:v>3800</c:v>
                </c:pt>
              </c:numCache>
            </c:numRef>
          </c:val>
        </c:ser>
        <c:ser>
          <c:idx val="0"/>
          <c:order val="9"/>
          <c:tx>
            <c:strRef>
              <c:f>'Data - Emp by occupation'!$C$32</c:f>
              <c:strCache>
                <c:ptCount val="1"/>
                <c:pt idx="0">
                  <c:v>Rutland</c:v>
                </c:pt>
              </c:strCache>
            </c:strRef>
          </c:tx>
          <c:invertIfNegative val="0"/>
          <c:cat>
            <c:strRef>
              <c:f>('Data - Emp by occupation'!$D$17,'Data - Emp by occupation'!$F$17,'Data - Emp by occupation'!$H$17,'Data - Emp by occupation'!$J$17,'Data - Emp by occupation'!$L$17,'Data - Emp by occupation'!$N$17,'Data - Emp by occupation'!$P$17,'Data - Emp by occupation'!$R$17,'Data - Emp by occupation'!$T$17)</c:f>
              <c:strCache>
                <c:ptCount val="9"/>
                <c:pt idx="0">
                  <c:v> Managers, Directors and Senior Officials</c:v>
                </c:pt>
                <c:pt idx="1">
                  <c:v>Professional Occupations</c:v>
                </c:pt>
                <c:pt idx="2">
                  <c:v>Associate Prof &amp; Tech Occupations</c:v>
                </c:pt>
                <c:pt idx="3">
                  <c:v>Administrative and Secretarial Occupations </c:v>
                </c:pt>
                <c:pt idx="4">
                  <c:v>Skilled Trades Occupations</c:v>
                </c:pt>
                <c:pt idx="5">
                  <c:v>Caring, Leisure and Other Service Occupations </c:v>
                </c:pt>
                <c:pt idx="6">
                  <c:v>Sales and Customer Service Occupations</c:v>
                </c:pt>
                <c:pt idx="7">
                  <c:v>Process, Plant and Machine Operatives</c:v>
                </c:pt>
                <c:pt idx="8">
                  <c:v>Elementary occupations</c:v>
                </c:pt>
              </c:strCache>
            </c:strRef>
          </c:cat>
          <c:val>
            <c:numRef>
              <c:f>('Data - Emp by occupation'!$D$32,'Data - Emp by occupation'!$F$32,'Data - Emp by occupation'!$H$32,'Data - Emp by occupation'!$J$32,'Data - Emp by occupation'!$L$32,'Data - Emp by occupation'!$N$32,'Data - Emp by occupation'!$P$32,'Data - Emp by occupation'!$R$32,'Data - Emp by occupation'!$T$32)</c:f>
              <c:numCache>
                <c:formatCode>#,##0</c:formatCode>
                <c:ptCount val="9"/>
                <c:pt idx="0">
                  <c:v>4000</c:v>
                </c:pt>
                <c:pt idx="1">
                  <c:v>3200</c:v>
                </c:pt>
                <c:pt idx="2">
                  <c:v>2100</c:v>
                </c:pt>
                <c:pt idx="3">
                  <c:v>1500</c:v>
                </c:pt>
                <c:pt idx="4">
                  <c:v>1700</c:v>
                </c:pt>
                <c:pt idx="5">
                  <c:v>1100</c:v>
                </c:pt>
                <c:pt idx="7">
                  <c:v>600</c:v>
                </c:pt>
                <c:pt idx="8">
                  <c:v>1200</c:v>
                </c:pt>
              </c:numCache>
            </c:numRef>
          </c:val>
        </c:ser>
        <c:dLbls>
          <c:showLegendKey val="0"/>
          <c:showVal val="0"/>
          <c:showCatName val="0"/>
          <c:showSerName val="0"/>
          <c:showPercent val="0"/>
          <c:showBubbleSize val="0"/>
        </c:dLbls>
        <c:gapWidth val="150"/>
        <c:axId val="213940480"/>
        <c:axId val="213966848"/>
      </c:barChart>
      <c:catAx>
        <c:axId val="213940480"/>
        <c:scaling>
          <c:orientation val="minMax"/>
        </c:scaling>
        <c:delete val="0"/>
        <c:axPos val="l"/>
        <c:numFmt formatCode="General" sourceLinked="1"/>
        <c:majorTickMark val="out"/>
        <c:minorTickMark val="none"/>
        <c:tickLblPos val="nextTo"/>
        <c:crossAx val="213966848"/>
        <c:crosses val="autoZero"/>
        <c:auto val="1"/>
        <c:lblAlgn val="ctr"/>
        <c:lblOffset val="100"/>
        <c:noMultiLvlLbl val="0"/>
      </c:catAx>
      <c:valAx>
        <c:axId val="213966848"/>
        <c:scaling>
          <c:orientation val="minMax"/>
        </c:scaling>
        <c:delete val="0"/>
        <c:axPos val="b"/>
        <c:majorGridlines/>
        <c:numFmt formatCode="#,##0" sourceLinked="1"/>
        <c:majorTickMark val="out"/>
        <c:minorTickMark val="none"/>
        <c:tickLblPos val="nextTo"/>
        <c:crossAx val="2139404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'Data - Enterprise size'!$E$6</c:f>
              <c:strCache>
                <c:ptCount val="1"/>
                <c:pt idx="0">
                  <c:v>Micro (0 to 9)</c:v>
                </c:pt>
              </c:strCache>
            </c:strRef>
          </c:tx>
          <c:invertIfNegative val="0"/>
          <c:dLbls>
            <c:dLbl>
              <c:idx val="0"/>
              <c:tx>
                <c:strRef>
                  <c:f>'Data - Enterprise size'!$F$12</c:f>
                  <c:strCache>
                    <c:ptCount val="1"/>
                    <c:pt idx="0">
                      <c:v>87%</c:v>
                    </c:pt>
                  </c:strCache>
                </c:strRef>
              </c:tx>
              <c:dLblPos val="ctr"/>
              <c:showLegendKey val="0"/>
              <c:showVal val="1"/>
              <c:showCatName val="0"/>
              <c:showSerName val="0"/>
              <c:showPercent val="0"/>
              <c:showBubbleSize val="0"/>
            </c:dLbl>
            <c:dLbl>
              <c:idx val="1"/>
              <c:tx>
                <c:strRef>
                  <c:f>'Data - Enterprise size'!$F$13</c:f>
                  <c:strCache>
                    <c:ptCount val="1"/>
                    <c:pt idx="0">
                      <c:v>88%</c:v>
                    </c:pt>
                  </c:strCache>
                </c:strRef>
              </c:tx>
              <c:dLblPos val="ctr"/>
              <c:showLegendKey val="0"/>
              <c:showVal val="1"/>
              <c:showCatName val="0"/>
              <c:showSerName val="0"/>
              <c:showPercent val="0"/>
              <c:showBubbleSize val="0"/>
            </c:dLbl>
            <c:dLbl>
              <c:idx val="2"/>
              <c:tx>
                <c:strRef>
                  <c:f>'Data - Enterprise size'!$F$14</c:f>
                  <c:strCache>
                    <c:ptCount val="1"/>
                    <c:pt idx="0">
                      <c:v>87%</c:v>
                    </c:pt>
                  </c:strCache>
                </c:strRef>
              </c:tx>
              <c:dLblPos val="ctr"/>
              <c:showLegendKey val="0"/>
              <c:showVal val="1"/>
              <c:showCatName val="0"/>
              <c:showSerName val="0"/>
              <c:showPercent val="0"/>
              <c:showBubbleSize val="0"/>
            </c:dLbl>
            <c:dLbl>
              <c:idx val="3"/>
              <c:tx>
                <c:strRef>
                  <c:f>'Data - Enterprise size'!$F$15</c:f>
                  <c:strCache>
                    <c:ptCount val="1"/>
                    <c:pt idx="0">
                      <c:v>88%</c:v>
                    </c:pt>
                  </c:strCache>
                </c:strRef>
              </c:tx>
              <c:dLblPos val="ctr"/>
              <c:showLegendKey val="0"/>
              <c:showVal val="1"/>
              <c:showCatName val="0"/>
              <c:showSerName val="0"/>
              <c:showPercent val="0"/>
              <c:showBubbleSize val="0"/>
            </c:dLbl>
            <c:dLbl>
              <c:idx val="4"/>
              <c:tx>
                <c:strRef>
                  <c:f>'Data - Enterprise size'!$F$16</c:f>
                  <c:strCache>
                    <c:ptCount val="1"/>
                    <c:pt idx="0">
                      <c:v>85%</c:v>
                    </c:pt>
                  </c:strCache>
                </c:strRef>
              </c:tx>
              <c:dLblPos val="ctr"/>
              <c:showLegendKey val="0"/>
              <c:showVal val="1"/>
              <c:showCatName val="0"/>
              <c:showSerName val="0"/>
              <c:showPercent val="0"/>
              <c:showBubbleSize val="0"/>
            </c:dLbl>
            <c:dLbl>
              <c:idx val="5"/>
              <c:tx>
                <c:strRef>
                  <c:f>'Data - Enterprise size'!$F$17</c:f>
                  <c:strCache>
                    <c:ptCount val="1"/>
                    <c:pt idx="0">
                      <c:v>90%</c:v>
                    </c:pt>
                  </c:strCache>
                </c:strRef>
              </c:tx>
              <c:dLblPos val="ctr"/>
              <c:showLegendKey val="0"/>
              <c:showVal val="1"/>
              <c:showCatName val="0"/>
              <c:showSerName val="0"/>
              <c:showPercent val="0"/>
              <c:showBubbleSize val="0"/>
            </c:dLbl>
            <c:dLbl>
              <c:idx val="6"/>
              <c:tx>
                <c:strRef>
                  <c:f>'Data - Enterprise size'!$F$18</c:f>
                  <c:strCache>
                    <c:ptCount val="1"/>
                    <c:pt idx="0">
                      <c:v>91%</c:v>
                    </c:pt>
                  </c:strCache>
                </c:strRef>
              </c:tx>
              <c:dLblPos val="ctr"/>
              <c:showLegendKey val="0"/>
              <c:showVal val="1"/>
              <c:showCatName val="0"/>
              <c:showSerName val="0"/>
              <c:showPercent val="0"/>
              <c:showBubbleSize val="0"/>
            </c:dLbl>
            <c:dLbl>
              <c:idx val="7"/>
              <c:tx>
                <c:strRef>
                  <c:f>'Data - Enterprise size'!$F$19</c:f>
                  <c:strCache>
                    <c:ptCount val="1"/>
                    <c:pt idx="0">
                      <c:v>90%</c:v>
                    </c:pt>
                  </c:strCache>
                </c:strRef>
              </c:tx>
              <c:dLblPos val="ctr"/>
              <c:showLegendKey val="0"/>
              <c:showVal val="1"/>
              <c:showCatName val="0"/>
              <c:showSerName val="0"/>
              <c:showPercent val="0"/>
              <c:showBubbleSize val="0"/>
            </c:dLbl>
            <c:dLbl>
              <c:idx val="8"/>
              <c:tx>
                <c:strRef>
                  <c:f>'Data - Enterprise size'!$F$20</c:f>
                  <c:strCache>
                    <c:ptCount val="1"/>
                    <c:pt idx="0">
                      <c:v>90%</c:v>
                    </c:pt>
                  </c:strCache>
                </c:strRef>
              </c:tx>
              <c:dLblPos val="ctr"/>
              <c:showLegendKey val="0"/>
              <c:showVal val="1"/>
              <c:showCatName val="0"/>
              <c:showSerName val="0"/>
              <c:showPercent val="0"/>
              <c:showBubbleSize val="0"/>
            </c:dLbl>
            <c:dLbl>
              <c:idx val="9"/>
              <c:tx>
                <c:strRef>
                  <c:f>'Data - Enterprise size'!$F$21</c:f>
                  <c:strCache>
                    <c:ptCount val="1"/>
                    <c:pt idx="0">
                      <c:v>90%</c:v>
                    </c:pt>
                  </c:strCache>
                </c:strRef>
              </c:tx>
              <c:dLblPos val="ctr"/>
              <c:showLegendKey val="0"/>
              <c:showVal val="1"/>
              <c:showCatName val="0"/>
              <c:showSerName val="0"/>
              <c:showPercent val="0"/>
              <c:showBubbleSize val="0"/>
            </c:dLbl>
            <c:dLblPos val="ctr"/>
            <c:showLegendKey val="0"/>
            <c:showVal val="1"/>
            <c:showCatName val="0"/>
            <c:showSerName val="0"/>
            <c:showPercent val="0"/>
            <c:showBubbleSize val="0"/>
            <c:showLeaderLines val="0"/>
          </c:dLbls>
          <c:cat>
            <c:strRef>
              <c:f>'Data - Enterprise size'!$C$12:$C$21</c:f>
              <c:strCache>
                <c:ptCount val="10"/>
                <c:pt idx="0">
                  <c:v>North East Lincolnshire </c:v>
                </c:pt>
                <c:pt idx="1">
                  <c:v>North Lincolnshire </c:v>
                </c:pt>
                <c:pt idx="2">
                  <c:v>Boston </c:v>
                </c:pt>
                <c:pt idx="3">
                  <c:v>East Lindsey </c:v>
                </c:pt>
                <c:pt idx="4">
                  <c:v>Lincoln </c:v>
                </c:pt>
                <c:pt idx="5">
                  <c:v>North Kesteven </c:v>
                </c:pt>
                <c:pt idx="6">
                  <c:v>South Holland </c:v>
                </c:pt>
                <c:pt idx="7">
                  <c:v>South Kesteven </c:v>
                </c:pt>
                <c:pt idx="8">
                  <c:v>West Lindsey </c:v>
                </c:pt>
                <c:pt idx="9">
                  <c:v>Rutland </c:v>
                </c:pt>
              </c:strCache>
            </c:strRef>
          </c:cat>
          <c:val>
            <c:numRef>
              <c:f>'Data - Enterprise size'!$E$12:$E$21</c:f>
              <c:numCache>
                <c:formatCode>#,##0</c:formatCode>
                <c:ptCount val="10"/>
                <c:pt idx="0">
                  <c:v>4010</c:v>
                </c:pt>
                <c:pt idx="1">
                  <c:v>4895</c:v>
                </c:pt>
                <c:pt idx="2">
                  <c:v>1960</c:v>
                </c:pt>
                <c:pt idx="3">
                  <c:v>4845</c:v>
                </c:pt>
                <c:pt idx="4">
                  <c:v>2185</c:v>
                </c:pt>
                <c:pt idx="5">
                  <c:v>3640</c:v>
                </c:pt>
                <c:pt idx="6">
                  <c:v>3695</c:v>
                </c:pt>
                <c:pt idx="7">
                  <c:v>5355</c:v>
                </c:pt>
                <c:pt idx="8">
                  <c:v>3425</c:v>
                </c:pt>
                <c:pt idx="9">
                  <c:v>1795</c:v>
                </c:pt>
              </c:numCache>
            </c:numRef>
          </c:val>
        </c:ser>
        <c:ser>
          <c:idx val="1"/>
          <c:order val="1"/>
          <c:tx>
            <c:strRef>
              <c:f>'Data - Enterprise size'!$G$6</c:f>
              <c:strCache>
                <c:ptCount val="1"/>
                <c:pt idx="0">
                  <c:v>Small (10 to 49)</c:v>
                </c:pt>
              </c:strCache>
            </c:strRef>
          </c:tx>
          <c:invertIfNegative val="0"/>
          <c:dLbls>
            <c:dLbl>
              <c:idx val="0"/>
              <c:tx>
                <c:strRef>
                  <c:f>'Data - Enterprise size'!$H$12</c:f>
                  <c:strCache>
                    <c:ptCount val="1"/>
                    <c:pt idx="0">
                      <c:v>11%</c:v>
                    </c:pt>
                  </c:strCache>
                </c:strRef>
              </c:tx>
              <c:dLblPos val="ctr"/>
              <c:showLegendKey val="0"/>
              <c:showVal val="1"/>
              <c:showCatName val="0"/>
              <c:showSerName val="0"/>
              <c:showPercent val="0"/>
              <c:showBubbleSize val="0"/>
            </c:dLbl>
            <c:dLbl>
              <c:idx val="1"/>
              <c:tx>
                <c:strRef>
                  <c:f>'Data - Enterprise size'!$H$13</c:f>
                  <c:strCache>
                    <c:ptCount val="1"/>
                    <c:pt idx="0">
                      <c:v>9%</c:v>
                    </c:pt>
                  </c:strCache>
                </c:strRef>
              </c:tx>
              <c:dLblPos val="ctr"/>
              <c:showLegendKey val="0"/>
              <c:showVal val="1"/>
              <c:showCatName val="0"/>
              <c:showSerName val="0"/>
              <c:showPercent val="0"/>
              <c:showBubbleSize val="0"/>
            </c:dLbl>
            <c:dLbl>
              <c:idx val="2"/>
              <c:tx>
                <c:strRef>
                  <c:f>'Data - Enterprise size'!$H$14</c:f>
                  <c:strCache>
                    <c:ptCount val="1"/>
                    <c:pt idx="0">
                      <c:v>11%</c:v>
                    </c:pt>
                  </c:strCache>
                </c:strRef>
              </c:tx>
              <c:dLblPos val="ctr"/>
              <c:showLegendKey val="0"/>
              <c:showVal val="1"/>
              <c:showCatName val="0"/>
              <c:showSerName val="0"/>
              <c:showPercent val="0"/>
              <c:showBubbleSize val="0"/>
            </c:dLbl>
            <c:dLbl>
              <c:idx val="3"/>
              <c:tx>
                <c:strRef>
                  <c:f>'Data - Enterprise size'!$H$15</c:f>
                  <c:strCache>
                    <c:ptCount val="1"/>
                    <c:pt idx="0">
                      <c:v>10%</c:v>
                    </c:pt>
                  </c:strCache>
                </c:strRef>
              </c:tx>
              <c:dLblPos val="ctr"/>
              <c:showLegendKey val="0"/>
              <c:showVal val="1"/>
              <c:showCatName val="0"/>
              <c:showSerName val="0"/>
              <c:showPercent val="0"/>
              <c:showBubbleSize val="0"/>
            </c:dLbl>
            <c:dLbl>
              <c:idx val="4"/>
              <c:tx>
                <c:strRef>
                  <c:f>'Data - Enterprise size'!$H$16</c:f>
                  <c:strCache>
                    <c:ptCount val="1"/>
                    <c:pt idx="0">
                      <c:v>12%</c:v>
                    </c:pt>
                  </c:strCache>
                </c:strRef>
              </c:tx>
              <c:dLblPos val="ctr"/>
              <c:showLegendKey val="0"/>
              <c:showVal val="1"/>
              <c:showCatName val="0"/>
              <c:showSerName val="0"/>
              <c:showPercent val="0"/>
              <c:showBubbleSize val="0"/>
            </c:dLbl>
            <c:dLbl>
              <c:idx val="5"/>
              <c:tx>
                <c:strRef>
                  <c:f>'Data - Enterprise size'!$H$18</c:f>
                  <c:strCache>
                    <c:ptCount val="1"/>
                    <c:pt idx="0">
                      <c:v>8%</c:v>
                    </c:pt>
                  </c:strCache>
                </c:strRef>
              </c:tx>
              <c:dLblPos val="ctr"/>
              <c:showLegendKey val="0"/>
              <c:showVal val="1"/>
              <c:showCatName val="0"/>
              <c:showSerName val="0"/>
              <c:showPercent val="0"/>
              <c:showBubbleSize val="0"/>
            </c:dLbl>
            <c:dLbl>
              <c:idx val="6"/>
              <c:tx>
                <c:strRef>
                  <c:f>'Data - Enterprise size'!$H$18</c:f>
                  <c:strCache>
                    <c:ptCount val="1"/>
                    <c:pt idx="0">
                      <c:v>8%</c:v>
                    </c:pt>
                  </c:strCache>
                </c:strRef>
              </c:tx>
              <c:dLblPos val="ctr"/>
              <c:showLegendKey val="0"/>
              <c:showVal val="1"/>
              <c:showCatName val="0"/>
              <c:showSerName val="0"/>
              <c:showPercent val="0"/>
              <c:showBubbleSize val="0"/>
            </c:dLbl>
            <c:dLbl>
              <c:idx val="7"/>
              <c:tx>
                <c:strRef>
                  <c:f>'Data - Enterprise size'!$H$19</c:f>
                  <c:strCache>
                    <c:ptCount val="1"/>
                    <c:pt idx="0">
                      <c:v>8%</c:v>
                    </c:pt>
                  </c:strCache>
                </c:strRef>
              </c:tx>
              <c:dLblPos val="ctr"/>
              <c:showLegendKey val="0"/>
              <c:showVal val="1"/>
              <c:showCatName val="0"/>
              <c:showSerName val="0"/>
              <c:showPercent val="0"/>
              <c:showBubbleSize val="0"/>
            </c:dLbl>
            <c:dLbl>
              <c:idx val="8"/>
              <c:tx>
                <c:strRef>
                  <c:f>'Data - Enterprise size'!$H$20</c:f>
                  <c:strCache>
                    <c:ptCount val="1"/>
                    <c:pt idx="0">
                      <c:v>8%</c:v>
                    </c:pt>
                  </c:strCache>
                </c:strRef>
              </c:tx>
              <c:dLblPos val="ctr"/>
              <c:showLegendKey val="0"/>
              <c:showVal val="1"/>
              <c:showCatName val="0"/>
              <c:showSerName val="0"/>
              <c:showPercent val="0"/>
              <c:showBubbleSize val="0"/>
            </c:dLbl>
            <c:dLbl>
              <c:idx val="9"/>
              <c:tx>
                <c:strRef>
                  <c:f>'Data - Enterprise size'!$H$21</c:f>
                  <c:strCache>
                    <c:ptCount val="1"/>
                    <c:pt idx="0">
                      <c:v>8%</c:v>
                    </c:pt>
                  </c:strCache>
                </c:strRef>
              </c:tx>
              <c:dLblPos val="ctr"/>
              <c:showLegendKey val="0"/>
              <c:showVal val="1"/>
              <c:showCatName val="0"/>
              <c:showSerName val="0"/>
              <c:showPercent val="0"/>
              <c:showBubbleSize val="0"/>
            </c:dLbl>
            <c:dLblPos val="ctr"/>
            <c:showLegendKey val="0"/>
            <c:showVal val="1"/>
            <c:showCatName val="0"/>
            <c:showSerName val="0"/>
            <c:showPercent val="0"/>
            <c:showBubbleSize val="0"/>
            <c:showLeaderLines val="0"/>
          </c:dLbls>
          <c:cat>
            <c:strRef>
              <c:f>'Data - Enterprise size'!$C$12:$C$21</c:f>
              <c:strCache>
                <c:ptCount val="10"/>
                <c:pt idx="0">
                  <c:v>North East Lincolnshire </c:v>
                </c:pt>
                <c:pt idx="1">
                  <c:v>North Lincolnshire </c:v>
                </c:pt>
                <c:pt idx="2">
                  <c:v>Boston </c:v>
                </c:pt>
                <c:pt idx="3">
                  <c:v>East Lindsey </c:v>
                </c:pt>
                <c:pt idx="4">
                  <c:v>Lincoln </c:v>
                </c:pt>
                <c:pt idx="5">
                  <c:v>North Kesteven </c:v>
                </c:pt>
                <c:pt idx="6">
                  <c:v>South Holland </c:v>
                </c:pt>
                <c:pt idx="7">
                  <c:v>South Kesteven </c:v>
                </c:pt>
                <c:pt idx="8">
                  <c:v>West Lindsey </c:v>
                </c:pt>
                <c:pt idx="9">
                  <c:v>Rutland </c:v>
                </c:pt>
              </c:strCache>
            </c:strRef>
          </c:cat>
          <c:val>
            <c:numRef>
              <c:f>'Data - Enterprise size'!$G$12:$G$21</c:f>
              <c:numCache>
                <c:formatCode>#,##0</c:formatCode>
                <c:ptCount val="10"/>
                <c:pt idx="0">
                  <c:v>515</c:v>
                </c:pt>
                <c:pt idx="1">
                  <c:v>510</c:v>
                </c:pt>
                <c:pt idx="2">
                  <c:v>240</c:v>
                </c:pt>
                <c:pt idx="3">
                  <c:v>555</c:v>
                </c:pt>
                <c:pt idx="4">
                  <c:v>310</c:v>
                </c:pt>
                <c:pt idx="5">
                  <c:v>340</c:v>
                </c:pt>
                <c:pt idx="6">
                  <c:v>310</c:v>
                </c:pt>
                <c:pt idx="7">
                  <c:v>480</c:v>
                </c:pt>
                <c:pt idx="8">
                  <c:v>305</c:v>
                </c:pt>
                <c:pt idx="9">
                  <c:v>160</c:v>
                </c:pt>
              </c:numCache>
            </c:numRef>
          </c:val>
        </c:ser>
        <c:ser>
          <c:idx val="2"/>
          <c:order val="2"/>
          <c:tx>
            <c:strRef>
              <c:f>'Data - Enterprise size'!$I$6</c:f>
              <c:strCache>
                <c:ptCount val="1"/>
                <c:pt idx="0">
                  <c:v>Medium-sized (50 to 249)</c:v>
                </c:pt>
              </c:strCache>
            </c:strRef>
          </c:tx>
          <c:invertIfNegative val="0"/>
          <c:dLbls>
            <c:dLbl>
              <c:idx val="0"/>
              <c:tx>
                <c:strRef>
                  <c:f>'Data - Enterprise size'!$J$12</c:f>
                  <c:strCache>
                    <c:ptCount val="1"/>
                    <c:pt idx="0">
                      <c:v>2%</c:v>
                    </c:pt>
                  </c:strCache>
                </c:strRef>
              </c:tx>
              <c:dLblPos val="ctr"/>
              <c:showLegendKey val="0"/>
              <c:showVal val="1"/>
              <c:showCatName val="0"/>
              <c:showSerName val="0"/>
              <c:showPercent val="0"/>
              <c:showBubbleSize val="0"/>
            </c:dLbl>
            <c:dLbl>
              <c:idx val="1"/>
              <c:tx>
                <c:strRef>
                  <c:f>'Data - Enterprise size'!$J$13</c:f>
                  <c:strCache>
                    <c:ptCount val="1"/>
                    <c:pt idx="0">
                      <c:v>2%</c:v>
                    </c:pt>
                  </c:strCache>
                </c:strRef>
              </c:tx>
              <c:dLblPos val="ctr"/>
              <c:showLegendKey val="0"/>
              <c:showVal val="1"/>
              <c:showCatName val="0"/>
              <c:showSerName val="0"/>
              <c:showPercent val="0"/>
              <c:showBubbleSize val="0"/>
            </c:dLbl>
            <c:dLbl>
              <c:idx val="2"/>
              <c:tx>
                <c:strRef>
                  <c:f>'Data - Enterprise size'!$J$14</c:f>
                  <c:strCache>
                    <c:ptCount val="1"/>
                    <c:pt idx="0">
                      <c:v>2%</c:v>
                    </c:pt>
                  </c:strCache>
                </c:strRef>
              </c:tx>
              <c:dLblPos val="ctr"/>
              <c:showLegendKey val="0"/>
              <c:showVal val="1"/>
              <c:showCatName val="0"/>
              <c:showSerName val="0"/>
              <c:showPercent val="0"/>
              <c:showBubbleSize val="0"/>
            </c:dLbl>
            <c:dLbl>
              <c:idx val="3"/>
              <c:tx>
                <c:strRef>
                  <c:f>'Data - Enterprise size'!$J$15</c:f>
                  <c:strCache>
                    <c:ptCount val="1"/>
                    <c:pt idx="0">
                      <c:v>1%</c:v>
                    </c:pt>
                  </c:strCache>
                </c:strRef>
              </c:tx>
              <c:dLblPos val="ctr"/>
              <c:showLegendKey val="0"/>
              <c:showVal val="1"/>
              <c:showCatName val="0"/>
              <c:showSerName val="0"/>
              <c:showPercent val="0"/>
              <c:showBubbleSize val="0"/>
            </c:dLbl>
            <c:dLbl>
              <c:idx val="4"/>
              <c:tx>
                <c:strRef>
                  <c:f>'Data - Enterprise size'!$J$16</c:f>
                  <c:strCache>
                    <c:ptCount val="1"/>
                    <c:pt idx="0">
                      <c:v>2%</c:v>
                    </c:pt>
                  </c:strCache>
                </c:strRef>
              </c:tx>
              <c:dLblPos val="ctr"/>
              <c:showLegendKey val="0"/>
              <c:showVal val="1"/>
              <c:showCatName val="0"/>
              <c:showSerName val="0"/>
              <c:showPercent val="0"/>
              <c:showBubbleSize val="0"/>
            </c:dLbl>
            <c:dLbl>
              <c:idx val="5"/>
              <c:tx>
                <c:strRef>
                  <c:f>'Data - Enterprise size'!$J$17</c:f>
                  <c:strCache>
                    <c:ptCount val="1"/>
                    <c:pt idx="0">
                      <c:v>2%</c:v>
                    </c:pt>
                  </c:strCache>
                </c:strRef>
              </c:tx>
              <c:dLblPos val="ctr"/>
              <c:showLegendKey val="0"/>
              <c:showVal val="1"/>
              <c:showCatName val="0"/>
              <c:showSerName val="0"/>
              <c:showPercent val="0"/>
              <c:showBubbleSize val="0"/>
            </c:dLbl>
            <c:dLbl>
              <c:idx val="6"/>
              <c:tx>
                <c:strRef>
                  <c:f>'Data - Enterprise size'!$J$18</c:f>
                  <c:strCache>
                    <c:ptCount val="1"/>
                    <c:pt idx="0">
                      <c:v>1%</c:v>
                    </c:pt>
                  </c:strCache>
                </c:strRef>
              </c:tx>
              <c:dLblPos val="ctr"/>
              <c:showLegendKey val="0"/>
              <c:showVal val="1"/>
              <c:showCatName val="0"/>
              <c:showSerName val="0"/>
              <c:showPercent val="0"/>
              <c:showBubbleSize val="0"/>
            </c:dLbl>
            <c:dLbl>
              <c:idx val="7"/>
              <c:tx>
                <c:strRef>
                  <c:f>'Data - Enterprise size'!$J$19</c:f>
                  <c:strCache>
                    <c:ptCount val="1"/>
                    <c:pt idx="0">
                      <c:v>2%</c:v>
                    </c:pt>
                  </c:strCache>
                </c:strRef>
              </c:tx>
              <c:dLblPos val="ctr"/>
              <c:showLegendKey val="0"/>
              <c:showVal val="1"/>
              <c:showCatName val="0"/>
              <c:showSerName val="0"/>
              <c:showPercent val="0"/>
              <c:showBubbleSize val="0"/>
            </c:dLbl>
            <c:dLbl>
              <c:idx val="8"/>
              <c:tx>
                <c:strRef>
                  <c:f>'Data - Enterprise size'!$J$20</c:f>
                  <c:strCache>
                    <c:ptCount val="1"/>
                    <c:pt idx="0">
                      <c:v>1%</c:v>
                    </c:pt>
                  </c:strCache>
                </c:strRef>
              </c:tx>
              <c:dLblPos val="ctr"/>
              <c:showLegendKey val="0"/>
              <c:showVal val="1"/>
              <c:showCatName val="0"/>
              <c:showSerName val="0"/>
              <c:showPercent val="0"/>
              <c:showBubbleSize val="0"/>
            </c:dLbl>
            <c:dLbl>
              <c:idx val="9"/>
              <c:tx>
                <c:strRef>
                  <c:f>'Data - Enterprise size'!$J$21</c:f>
                  <c:strCache>
                    <c:ptCount val="1"/>
                    <c:pt idx="0">
                      <c:v>2%</c:v>
                    </c:pt>
                  </c:strCache>
                </c:strRef>
              </c:tx>
              <c:dLblPos val="ctr"/>
              <c:showLegendKey val="0"/>
              <c:showVal val="1"/>
              <c:showCatName val="0"/>
              <c:showSerName val="0"/>
              <c:showPercent val="0"/>
              <c:showBubbleSize val="0"/>
            </c:dLbl>
            <c:dLblPos val="ctr"/>
            <c:showLegendKey val="0"/>
            <c:showVal val="1"/>
            <c:showCatName val="0"/>
            <c:showSerName val="0"/>
            <c:showPercent val="0"/>
            <c:showBubbleSize val="0"/>
            <c:showLeaderLines val="0"/>
          </c:dLbls>
          <c:cat>
            <c:strRef>
              <c:f>'Data - Enterprise size'!$C$12:$C$21</c:f>
              <c:strCache>
                <c:ptCount val="10"/>
                <c:pt idx="0">
                  <c:v>North East Lincolnshire </c:v>
                </c:pt>
                <c:pt idx="1">
                  <c:v>North Lincolnshire </c:v>
                </c:pt>
                <c:pt idx="2">
                  <c:v>Boston </c:v>
                </c:pt>
                <c:pt idx="3">
                  <c:v>East Lindsey </c:v>
                </c:pt>
                <c:pt idx="4">
                  <c:v>Lincoln </c:v>
                </c:pt>
                <c:pt idx="5">
                  <c:v>North Kesteven </c:v>
                </c:pt>
                <c:pt idx="6">
                  <c:v>South Holland </c:v>
                </c:pt>
                <c:pt idx="7">
                  <c:v>South Kesteven </c:v>
                </c:pt>
                <c:pt idx="8">
                  <c:v>West Lindsey </c:v>
                </c:pt>
                <c:pt idx="9">
                  <c:v>Rutland </c:v>
                </c:pt>
              </c:strCache>
            </c:strRef>
          </c:cat>
          <c:val>
            <c:numRef>
              <c:f>'Data - Enterprise size'!$I$12:$I$21</c:f>
              <c:numCache>
                <c:formatCode>#,##0</c:formatCode>
                <c:ptCount val="10"/>
                <c:pt idx="0">
                  <c:v>85</c:v>
                </c:pt>
                <c:pt idx="1">
                  <c:v>115</c:v>
                </c:pt>
                <c:pt idx="2">
                  <c:v>45</c:v>
                </c:pt>
                <c:pt idx="3">
                  <c:v>70</c:v>
                </c:pt>
                <c:pt idx="4">
                  <c:v>55</c:v>
                </c:pt>
                <c:pt idx="5">
                  <c:v>75</c:v>
                </c:pt>
                <c:pt idx="6">
                  <c:v>50</c:v>
                </c:pt>
                <c:pt idx="7">
                  <c:v>90</c:v>
                </c:pt>
                <c:pt idx="8">
                  <c:v>55</c:v>
                </c:pt>
                <c:pt idx="9">
                  <c:v>40</c:v>
                </c:pt>
              </c:numCache>
            </c:numRef>
          </c:val>
        </c:ser>
        <c:ser>
          <c:idx val="3"/>
          <c:order val="3"/>
          <c:tx>
            <c:strRef>
              <c:f>'Data - Enterprise size'!$K$6</c:f>
              <c:strCache>
                <c:ptCount val="1"/>
                <c:pt idx="0">
                  <c:v>Large (250+)</c:v>
                </c:pt>
              </c:strCache>
            </c:strRef>
          </c:tx>
          <c:invertIfNegative val="0"/>
          <c:dLbls>
            <c:delete val="1"/>
          </c:dLbls>
          <c:cat>
            <c:strRef>
              <c:f>'Data - Enterprise size'!$C$12:$C$21</c:f>
              <c:strCache>
                <c:ptCount val="10"/>
                <c:pt idx="0">
                  <c:v>North East Lincolnshire </c:v>
                </c:pt>
                <c:pt idx="1">
                  <c:v>North Lincolnshire </c:v>
                </c:pt>
                <c:pt idx="2">
                  <c:v>Boston </c:v>
                </c:pt>
                <c:pt idx="3">
                  <c:v>East Lindsey </c:v>
                </c:pt>
                <c:pt idx="4">
                  <c:v>Lincoln </c:v>
                </c:pt>
                <c:pt idx="5">
                  <c:v>North Kesteven </c:v>
                </c:pt>
                <c:pt idx="6">
                  <c:v>South Holland </c:v>
                </c:pt>
                <c:pt idx="7">
                  <c:v>South Kesteven </c:v>
                </c:pt>
                <c:pt idx="8">
                  <c:v>West Lindsey </c:v>
                </c:pt>
                <c:pt idx="9">
                  <c:v>Rutland </c:v>
                </c:pt>
              </c:strCache>
            </c:strRef>
          </c:cat>
          <c:val>
            <c:numRef>
              <c:f>'Data - Enterprise size'!$K$12:$K$21</c:f>
              <c:numCache>
                <c:formatCode>#,##0</c:formatCode>
                <c:ptCount val="10"/>
                <c:pt idx="0">
                  <c:v>20</c:v>
                </c:pt>
                <c:pt idx="1">
                  <c:v>20</c:v>
                </c:pt>
                <c:pt idx="2">
                  <c:v>15</c:v>
                </c:pt>
                <c:pt idx="3">
                  <c:v>10</c:v>
                </c:pt>
                <c:pt idx="4">
                  <c:v>25</c:v>
                </c:pt>
                <c:pt idx="5">
                  <c:v>10</c:v>
                </c:pt>
                <c:pt idx="6">
                  <c:v>10</c:v>
                </c:pt>
                <c:pt idx="7">
                  <c:v>15</c:v>
                </c:pt>
                <c:pt idx="8">
                  <c:v>5</c:v>
                </c:pt>
                <c:pt idx="9">
                  <c:v>5</c:v>
                </c:pt>
              </c:numCache>
            </c:numRef>
          </c:val>
        </c:ser>
        <c:dLbls>
          <c:dLblPos val="ctr"/>
          <c:showLegendKey val="0"/>
          <c:showVal val="1"/>
          <c:showCatName val="0"/>
          <c:showSerName val="0"/>
          <c:showPercent val="0"/>
          <c:showBubbleSize val="0"/>
        </c:dLbls>
        <c:gapWidth val="150"/>
        <c:overlap val="100"/>
        <c:axId val="213865216"/>
        <c:axId val="213866752"/>
      </c:barChart>
      <c:catAx>
        <c:axId val="213865216"/>
        <c:scaling>
          <c:orientation val="minMax"/>
        </c:scaling>
        <c:delete val="0"/>
        <c:axPos val="l"/>
        <c:majorTickMark val="out"/>
        <c:minorTickMark val="none"/>
        <c:tickLblPos val="nextTo"/>
        <c:crossAx val="213866752"/>
        <c:crosses val="autoZero"/>
        <c:auto val="1"/>
        <c:lblAlgn val="ctr"/>
        <c:lblOffset val="100"/>
        <c:noMultiLvlLbl val="0"/>
      </c:catAx>
      <c:valAx>
        <c:axId val="213866752"/>
        <c:scaling>
          <c:orientation val="minMax"/>
        </c:scaling>
        <c:delete val="0"/>
        <c:axPos val="b"/>
        <c:majorGridlines/>
        <c:numFmt formatCode="0%" sourceLinked="1"/>
        <c:majorTickMark val="out"/>
        <c:minorTickMark val="none"/>
        <c:tickLblPos val="nextTo"/>
        <c:crossAx val="21386521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'Data - Nominal GVA'!$C$13</c:f>
              <c:strCache>
                <c:ptCount val="1"/>
                <c:pt idx="0">
                  <c:v>North East Lincolnshire</c:v>
                </c:pt>
              </c:strCache>
            </c:strRef>
          </c:tx>
          <c:marker>
            <c:symbol val="none"/>
          </c:marker>
          <c:cat>
            <c:numRef>
              <c:f>'Data - Nominal GVA'!$D$6:$R$6</c:f>
              <c:numCache>
                <c:formatCode>General</c:formatCode>
                <c:ptCount val="15"/>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numCache>
            </c:numRef>
          </c:cat>
          <c:val>
            <c:numRef>
              <c:f>'Data - Nominal GVA'!$D$13:$R$13</c:f>
              <c:numCache>
                <c:formatCode>"£"#,##0.00</c:formatCode>
                <c:ptCount val="15"/>
                <c:pt idx="0">
                  <c:v>19.66</c:v>
                </c:pt>
                <c:pt idx="1">
                  <c:v>20.58</c:v>
                </c:pt>
                <c:pt idx="2">
                  <c:v>21.89</c:v>
                </c:pt>
                <c:pt idx="3">
                  <c:v>22.78</c:v>
                </c:pt>
                <c:pt idx="4">
                  <c:v>23.17</c:v>
                </c:pt>
                <c:pt idx="5">
                  <c:v>22.64</c:v>
                </c:pt>
                <c:pt idx="6">
                  <c:v>22.73</c:v>
                </c:pt>
                <c:pt idx="7">
                  <c:v>22.99</c:v>
                </c:pt>
                <c:pt idx="8">
                  <c:v>23.83</c:v>
                </c:pt>
                <c:pt idx="9">
                  <c:v>24.92</c:v>
                </c:pt>
                <c:pt idx="10">
                  <c:v>25.71</c:v>
                </c:pt>
                <c:pt idx="11">
                  <c:v>26.51</c:v>
                </c:pt>
                <c:pt idx="12">
                  <c:v>26.7</c:v>
                </c:pt>
                <c:pt idx="13">
                  <c:v>27.06</c:v>
                </c:pt>
                <c:pt idx="14">
                  <c:v>27.17</c:v>
                </c:pt>
              </c:numCache>
            </c:numRef>
          </c:val>
          <c:smooth val="0"/>
        </c:ser>
        <c:ser>
          <c:idx val="1"/>
          <c:order val="1"/>
          <c:tx>
            <c:strRef>
              <c:f>'Data - Nominal GVA'!$C$14</c:f>
              <c:strCache>
                <c:ptCount val="1"/>
                <c:pt idx="0">
                  <c:v>North Lincolnshire</c:v>
                </c:pt>
              </c:strCache>
            </c:strRef>
          </c:tx>
          <c:marker>
            <c:symbol val="none"/>
          </c:marker>
          <c:val>
            <c:numRef>
              <c:f>'Data - Nominal GVA'!$D$14:$R$14</c:f>
              <c:numCache>
                <c:formatCode>"£"#,##0.00</c:formatCode>
                <c:ptCount val="15"/>
                <c:pt idx="0">
                  <c:v>24.64</c:v>
                </c:pt>
                <c:pt idx="1">
                  <c:v>25.61</c:v>
                </c:pt>
                <c:pt idx="2">
                  <c:v>27.37</c:v>
                </c:pt>
                <c:pt idx="3">
                  <c:v>28.71</c:v>
                </c:pt>
                <c:pt idx="4">
                  <c:v>29.71</c:v>
                </c:pt>
                <c:pt idx="5">
                  <c:v>29.03</c:v>
                </c:pt>
                <c:pt idx="6">
                  <c:v>29.09</c:v>
                </c:pt>
                <c:pt idx="7">
                  <c:v>28.75</c:v>
                </c:pt>
                <c:pt idx="8">
                  <c:v>28.98</c:v>
                </c:pt>
                <c:pt idx="9">
                  <c:v>29.3</c:v>
                </c:pt>
                <c:pt idx="10">
                  <c:v>29.43</c:v>
                </c:pt>
                <c:pt idx="11">
                  <c:v>29.96</c:v>
                </c:pt>
                <c:pt idx="12">
                  <c:v>30.31</c:v>
                </c:pt>
                <c:pt idx="13">
                  <c:v>31.36</c:v>
                </c:pt>
                <c:pt idx="14">
                  <c:v>32.06</c:v>
                </c:pt>
              </c:numCache>
            </c:numRef>
          </c:val>
          <c:smooth val="0"/>
        </c:ser>
        <c:ser>
          <c:idx val="2"/>
          <c:order val="2"/>
          <c:tx>
            <c:strRef>
              <c:f>'Data - Nominal GVA'!$C$15</c:f>
              <c:strCache>
                <c:ptCount val="1"/>
                <c:pt idx="0">
                  <c:v>Boston</c:v>
                </c:pt>
              </c:strCache>
            </c:strRef>
          </c:tx>
          <c:marker>
            <c:symbol val="none"/>
          </c:marker>
          <c:val>
            <c:numRef>
              <c:f>'Data - Nominal GVA'!$D$15:$R$15</c:f>
              <c:numCache>
                <c:formatCode>"£"#,##0.00</c:formatCode>
                <c:ptCount val="15"/>
                <c:pt idx="0">
                  <c:v>19.11</c:v>
                </c:pt>
                <c:pt idx="1">
                  <c:v>19.12</c:v>
                </c:pt>
                <c:pt idx="2">
                  <c:v>19.43</c:v>
                </c:pt>
                <c:pt idx="3">
                  <c:v>19.68</c:v>
                </c:pt>
                <c:pt idx="4">
                  <c:v>20.25</c:v>
                </c:pt>
                <c:pt idx="5">
                  <c:v>19.96</c:v>
                </c:pt>
                <c:pt idx="6">
                  <c:v>19.809999999999999</c:v>
                </c:pt>
                <c:pt idx="7">
                  <c:v>19.57</c:v>
                </c:pt>
                <c:pt idx="8">
                  <c:v>19.93</c:v>
                </c:pt>
                <c:pt idx="9">
                  <c:v>21.03</c:v>
                </c:pt>
                <c:pt idx="10">
                  <c:v>22.2</c:v>
                </c:pt>
                <c:pt idx="11">
                  <c:v>23.17</c:v>
                </c:pt>
                <c:pt idx="12">
                  <c:v>23.43</c:v>
                </c:pt>
                <c:pt idx="13">
                  <c:v>23.69</c:v>
                </c:pt>
                <c:pt idx="14">
                  <c:v>23.91</c:v>
                </c:pt>
              </c:numCache>
            </c:numRef>
          </c:val>
          <c:smooth val="0"/>
        </c:ser>
        <c:ser>
          <c:idx val="3"/>
          <c:order val="3"/>
          <c:tx>
            <c:strRef>
              <c:f>'Data - Nominal GVA'!$C$16</c:f>
              <c:strCache>
                <c:ptCount val="1"/>
                <c:pt idx="0">
                  <c:v>East Lindsey</c:v>
                </c:pt>
              </c:strCache>
            </c:strRef>
          </c:tx>
          <c:marker>
            <c:symbol val="none"/>
          </c:marker>
          <c:val>
            <c:numRef>
              <c:f>'Data - Nominal GVA'!$D$16:$R$16</c:f>
              <c:numCache>
                <c:formatCode>"£"#,##0.00</c:formatCode>
                <c:ptCount val="15"/>
                <c:pt idx="0">
                  <c:v>18.079999999999998</c:v>
                </c:pt>
                <c:pt idx="1">
                  <c:v>18.5</c:v>
                </c:pt>
                <c:pt idx="2">
                  <c:v>19.239999999999998</c:v>
                </c:pt>
                <c:pt idx="3">
                  <c:v>19.93</c:v>
                </c:pt>
                <c:pt idx="4">
                  <c:v>20.75</c:v>
                </c:pt>
                <c:pt idx="5">
                  <c:v>20.93</c:v>
                </c:pt>
                <c:pt idx="6">
                  <c:v>21.55</c:v>
                </c:pt>
                <c:pt idx="7">
                  <c:v>22.41</c:v>
                </c:pt>
                <c:pt idx="8">
                  <c:v>23.64</c:v>
                </c:pt>
                <c:pt idx="9">
                  <c:v>24.98</c:v>
                </c:pt>
                <c:pt idx="10">
                  <c:v>25.12</c:v>
                </c:pt>
                <c:pt idx="11">
                  <c:v>25.12</c:v>
                </c:pt>
                <c:pt idx="12">
                  <c:v>24.73</c:v>
                </c:pt>
                <c:pt idx="13">
                  <c:v>25.25</c:v>
                </c:pt>
                <c:pt idx="14">
                  <c:v>25.69</c:v>
                </c:pt>
              </c:numCache>
            </c:numRef>
          </c:val>
          <c:smooth val="0"/>
        </c:ser>
        <c:ser>
          <c:idx val="4"/>
          <c:order val="4"/>
          <c:tx>
            <c:strRef>
              <c:f>'Data - Nominal GVA'!$C$17</c:f>
              <c:strCache>
                <c:ptCount val="1"/>
                <c:pt idx="0">
                  <c:v>Lincoln</c:v>
                </c:pt>
              </c:strCache>
            </c:strRef>
          </c:tx>
          <c:marker>
            <c:symbol val="none"/>
          </c:marker>
          <c:val>
            <c:numRef>
              <c:f>'Data - Nominal GVA'!$D$17:$R$17</c:f>
              <c:numCache>
                <c:formatCode>"£"#,##0.00</c:formatCode>
                <c:ptCount val="15"/>
                <c:pt idx="0">
                  <c:v>19.5</c:v>
                </c:pt>
                <c:pt idx="1">
                  <c:v>20.010000000000002</c:v>
                </c:pt>
                <c:pt idx="2">
                  <c:v>20.96</c:v>
                </c:pt>
                <c:pt idx="3">
                  <c:v>21.7</c:v>
                </c:pt>
                <c:pt idx="4">
                  <c:v>22.75</c:v>
                </c:pt>
                <c:pt idx="5">
                  <c:v>23.26</c:v>
                </c:pt>
                <c:pt idx="6">
                  <c:v>24.48</c:v>
                </c:pt>
                <c:pt idx="7">
                  <c:v>25.12</c:v>
                </c:pt>
                <c:pt idx="8">
                  <c:v>25.54</c:v>
                </c:pt>
                <c:pt idx="9">
                  <c:v>25.96</c:v>
                </c:pt>
                <c:pt idx="10">
                  <c:v>26.33</c:v>
                </c:pt>
                <c:pt idx="11">
                  <c:v>26.84</c:v>
                </c:pt>
                <c:pt idx="12">
                  <c:v>27.04</c:v>
                </c:pt>
                <c:pt idx="13">
                  <c:v>27.34</c:v>
                </c:pt>
                <c:pt idx="14">
                  <c:v>27.67</c:v>
                </c:pt>
              </c:numCache>
            </c:numRef>
          </c:val>
          <c:smooth val="0"/>
        </c:ser>
        <c:ser>
          <c:idx val="5"/>
          <c:order val="5"/>
          <c:tx>
            <c:strRef>
              <c:f>'Data - Nominal GVA'!$C$18</c:f>
              <c:strCache>
                <c:ptCount val="1"/>
                <c:pt idx="0">
                  <c:v>North Kesteven</c:v>
                </c:pt>
              </c:strCache>
            </c:strRef>
          </c:tx>
          <c:marker>
            <c:symbol val="none"/>
          </c:marker>
          <c:val>
            <c:numRef>
              <c:f>'Data - Nominal GVA'!$D$18:$R$18</c:f>
              <c:numCache>
                <c:formatCode>"£"#,##0.00</c:formatCode>
                <c:ptCount val="15"/>
                <c:pt idx="0">
                  <c:v>26.54</c:v>
                </c:pt>
                <c:pt idx="1">
                  <c:v>27.15</c:v>
                </c:pt>
                <c:pt idx="2">
                  <c:v>28.09</c:v>
                </c:pt>
                <c:pt idx="3">
                  <c:v>28.79</c:v>
                </c:pt>
                <c:pt idx="4">
                  <c:v>28.88</c:v>
                </c:pt>
                <c:pt idx="5">
                  <c:v>27.71</c:v>
                </c:pt>
                <c:pt idx="6">
                  <c:v>27.4</c:v>
                </c:pt>
                <c:pt idx="7">
                  <c:v>27.87</c:v>
                </c:pt>
                <c:pt idx="8">
                  <c:v>29.34</c:v>
                </c:pt>
                <c:pt idx="9">
                  <c:v>30.59</c:v>
                </c:pt>
                <c:pt idx="10">
                  <c:v>30.54</c:v>
                </c:pt>
                <c:pt idx="11">
                  <c:v>30.26</c:v>
                </c:pt>
                <c:pt idx="12">
                  <c:v>30.04</c:v>
                </c:pt>
                <c:pt idx="13">
                  <c:v>31.18</c:v>
                </c:pt>
                <c:pt idx="14">
                  <c:v>32.19</c:v>
                </c:pt>
              </c:numCache>
            </c:numRef>
          </c:val>
          <c:smooth val="0"/>
        </c:ser>
        <c:ser>
          <c:idx val="6"/>
          <c:order val="6"/>
          <c:tx>
            <c:strRef>
              <c:f>'Data - Nominal GVA'!$C$19</c:f>
              <c:strCache>
                <c:ptCount val="1"/>
                <c:pt idx="0">
                  <c:v>South Holland</c:v>
                </c:pt>
              </c:strCache>
            </c:strRef>
          </c:tx>
          <c:marker>
            <c:symbol val="none"/>
          </c:marker>
          <c:val>
            <c:numRef>
              <c:f>'Data - Nominal GVA'!$D$19:$R$19</c:f>
              <c:numCache>
                <c:formatCode>"£"#,##0.00</c:formatCode>
                <c:ptCount val="15"/>
                <c:pt idx="0">
                  <c:v>21.57</c:v>
                </c:pt>
                <c:pt idx="1">
                  <c:v>21.79</c:v>
                </c:pt>
                <c:pt idx="2">
                  <c:v>22.02</c:v>
                </c:pt>
                <c:pt idx="3">
                  <c:v>21.9</c:v>
                </c:pt>
                <c:pt idx="4">
                  <c:v>22.2</c:v>
                </c:pt>
                <c:pt idx="5">
                  <c:v>22.2</c:v>
                </c:pt>
                <c:pt idx="6">
                  <c:v>22.83</c:v>
                </c:pt>
                <c:pt idx="7">
                  <c:v>23.23</c:v>
                </c:pt>
                <c:pt idx="8">
                  <c:v>24.04</c:v>
                </c:pt>
                <c:pt idx="9">
                  <c:v>24.81</c:v>
                </c:pt>
                <c:pt idx="10">
                  <c:v>25.33</c:v>
                </c:pt>
                <c:pt idx="11">
                  <c:v>26.04</c:v>
                </c:pt>
                <c:pt idx="12">
                  <c:v>27.3</c:v>
                </c:pt>
                <c:pt idx="13">
                  <c:v>29.21</c:v>
                </c:pt>
                <c:pt idx="14">
                  <c:v>30.65</c:v>
                </c:pt>
              </c:numCache>
            </c:numRef>
          </c:val>
          <c:smooth val="0"/>
        </c:ser>
        <c:ser>
          <c:idx val="7"/>
          <c:order val="7"/>
          <c:tx>
            <c:strRef>
              <c:f>'Data - Nominal GVA'!$C$20</c:f>
              <c:strCache>
                <c:ptCount val="1"/>
                <c:pt idx="0">
                  <c:v>South Kesteven</c:v>
                </c:pt>
              </c:strCache>
            </c:strRef>
          </c:tx>
          <c:marker>
            <c:symbol val="none"/>
          </c:marker>
          <c:val>
            <c:numRef>
              <c:f>'Data - Nominal GVA'!$D$20:$R$20</c:f>
              <c:numCache>
                <c:formatCode>"£"#,##0.00</c:formatCode>
                <c:ptCount val="15"/>
                <c:pt idx="0">
                  <c:v>21.37</c:v>
                </c:pt>
                <c:pt idx="1">
                  <c:v>21.77</c:v>
                </c:pt>
                <c:pt idx="2">
                  <c:v>22.47</c:v>
                </c:pt>
                <c:pt idx="3">
                  <c:v>23.12</c:v>
                </c:pt>
                <c:pt idx="4">
                  <c:v>23.76</c:v>
                </c:pt>
                <c:pt idx="5">
                  <c:v>23.66</c:v>
                </c:pt>
                <c:pt idx="6">
                  <c:v>24.08</c:v>
                </c:pt>
                <c:pt idx="7">
                  <c:v>24.55</c:v>
                </c:pt>
                <c:pt idx="8">
                  <c:v>25.69</c:v>
                </c:pt>
                <c:pt idx="9">
                  <c:v>26.92</c:v>
                </c:pt>
                <c:pt idx="10">
                  <c:v>27.74</c:v>
                </c:pt>
                <c:pt idx="11">
                  <c:v>28</c:v>
                </c:pt>
                <c:pt idx="12">
                  <c:v>27.92</c:v>
                </c:pt>
                <c:pt idx="13">
                  <c:v>28.3</c:v>
                </c:pt>
                <c:pt idx="14">
                  <c:v>28.78</c:v>
                </c:pt>
              </c:numCache>
            </c:numRef>
          </c:val>
          <c:smooth val="0"/>
        </c:ser>
        <c:ser>
          <c:idx val="8"/>
          <c:order val="8"/>
          <c:tx>
            <c:strRef>
              <c:f>'Data - Nominal GVA'!$C$21</c:f>
              <c:strCache>
                <c:ptCount val="1"/>
                <c:pt idx="0">
                  <c:v>West Lindsey</c:v>
                </c:pt>
              </c:strCache>
            </c:strRef>
          </c:tx>
          <c:marker>
            <c:symbol val="none"/>
          </c:marker>
          <c:val>
            <c:numRef>
              <c:f>'Data - Nominal GVA'!$D$21:$R$21</c:f>
              <c:numCache>
                <c:formatCode>"£"#,##0.00</c:formatCode>
                <c:ptCount val="15"/>
                <c:pt idx="0">
                  <c:v>21.73</c:v>
                </c:pt>
                <c:pt idx="1">
                  <c:v>21.95</c:v>
                </c:pt>
                <c:pt idx="2">
                  <c:v>22.18</c:v>
                </c:pt>
                <c:pt idx="3">
                  <c:v>22.34</c:v>
                </c:pt>
                <c:pt idx="4">
                  <c:v>23.1</c:v>
                </c:pt>
                <c:pt idx="5">
                  <c:v>23.49</c:v>
                </c:pt>
                <c:pt idx="6">
                  <c:v>24.44</c:v>
                </c:pt>
                <c:pt idx="7">
                  <c:v>24.62</c:v>
                </c:pt>
                <c:pt idx="8">
                  <c:v>25.4</c:v>
                </c:pt>
                <c:pt idx="9">
                  <c:v>26.63</c:v>
                </c:pt>
                <c:pt idx="10">
                  <c:v>27.72</c:v>
                </c:pt>
                <c:pt idx="11">
                  <c:v>28.49</c:v>
                </c:pt>
                <c:pt idx="12">
                  <c:v>29.01</c:v>
                </c:pt>
                <c:pt idx="13">
                  <c:v>30.47</c:v>
                </c:pt>
                <c:pt idx="14">
                  <c:v>31.83</c:v>
                </c:pt>
              </c:numCache>
            </c:numRef>
          </c:val>
          <c:smooth val="0"/>
        </c:ser>
        <c:ser>
          <c:idx val="9"/>
          <c:order val="9"/>
          <c:tx>
            <c:strRef>
              <c:f>'Data - Nominal GVA'!$C$22</c:f>
              <c:strCache>
                <c:ptCount val="1"/>
                <c:pt idx="0">
                  <c:v>Rutland</c:v>
                </c:pt>
              </c:strCache>
            </c:strRef>
          </c:tx>
          <c:marker>
            <c:symbol val="none"/>
          </c:marker>
          <c:val>
            <c:numRef>
              <c:f>'Data - Nominal GVA'!$D$22:$R$22</c:f>
              <c:numCache>
                <c:formatCode>"£"#,##0.00</c:formatCode>
                <c:ptCount val="15"/>
                <c:pt idx="0">
                  <c:v>24.45</c:v>
                </c:pt>
                <c:pt idx="1">
                  <c:v>24.83</c:v>
                </c:pt>
                <c:pt idx="2">
                  <c:v>25.09</c:v>
                </c:pt>
                <c:pt idx="3">
                  <c:v>24.86</c:v>
                </c:pt>
                <c:pt idx="4">
                  <c:v>24.77</c:v>
                </c:pt>
                <c:pt idx="5">
                  <c:v>24.57</c:v>
                </c:pt>
                <c:pt idx="6">
                  <c:v>25.55</c:v>
                </c:pt>
                <c:pt idx="7">
                  <c:v>25.99</c:v>
                </c:pt>
                <c:pt idx="8">
                  <c:v>26.36</c:v>
                </c:pt>
                <c:pt idx="9">
                  <c:v>26.12</c:v>
                </c:pt>
                <c:pt idx="10">
                  <c:v>26.02</c:v>
                </c:pt>
                <c:pt idx="11">
                  <c:v>26.29</c:v>
                </c:pt>
                <c:pt idx="12">
                  <c:v>26.95</c:v>
                </c:pt>
                <c:pt idx="13">
                  <c:v>28.07</c:v>
                </c:pt>
                <c:pt idx="14">
                  <c:v>28.92</c:v>
                </c:pt>
              </c:numCache>
            </c:numRef>
          </c:val>
          <c:smooth val="0"/>
        </c:ser>
        <c:dLbls>
          <c:showLegendKey val="0"/>
          <c:showVal val="0"/>
          <c:showCatName val="0"/>
          <c:showSerName val="0"/>
          <c:showPercent val="0"/>
          <c:showBubbleSize val="0"/>
        </c:dLbls>
        <c:marker val="1"/>
        <c:smooth val="0"/>
        <c:axId val="214437888"/>
        <c:axId val="214439424"/>
      </c:lineChart>
      <c:catAx>
        <c:axId val="214437888"/>
        <c:scaling>
          <c:orientation val="minMax"/>
        </c:scaling>
        <c:delete val="0"/>
        <c:axPos val="b"/>
        <c:numFmt formatCode="General" sourceLinked="1"/>
        <c:majorTickMark val="out"/>
        <c:minorTickMark val="none"/>
        <c:tickLblPos val="nextTo"/>
        <c:crossAx val="214439424"/>
        <c:crosses val="autoZero"/>
        <c:auto val="1"/>
        <c:lblAlgn val="ctr"/>
        <c:lblOffset val="100"/>
        <c:noMultiLvlLbl val="0"/>
      </c:catAx>
      <c:valAx>
        <c:axId val="214439424"/>
        <c:scaling>
          <c:orientation val="minMax"/>
          <c:min val="15"/>
        </c:scaling>
        <c:delete val="0"/>
        <c:axPos val="l"/>
        <c:majorGridlines/>
        <c:numFmt formatCode="&quot;£&quot;#,##0.00" sourceLinked="1"/>
        <c:majorTickMark val="out"/>
        <c:minorTickMark val="none"/>
        <c:tickLblPos val="nextTo"/>
        <c:crossAx val="2144378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Salaries</a:t>
            </a:r>
            <a:r>
              <a:rPr lang="en-US" sz="1100" baseline="0"/>
              <a:t> by Job Postings 2019/20</a:t>
            </a:r>
            <a:endParaRPr lang="en-US" sz="1100"/>
          </a:p>
        </c:rich>
      </c:tx>
      <c:overlay val="0"/>
    </c:title>
    <c:autoTitleDeleted val="0"/>
    <c:plotArea>
      <c:layout/>
      <c:barChart>
        <c:barDir val="bar"/>
        <c:grouping val="clustered"/>
        <c:varyColors val="0"/>
        <c:ser>
          <c:idx val="0"/>
          <c:order val="0"/>
          <c:tx>
            <c:strRef>
              <c:f>'Data - Job Posting Salaries'!$C$12</c:f>
              <c:strCache>
                <c:ptCount val="1"/>
                <c:pt idx="0">
                  <c:v>Job Postings</c:v>
                </c:pt>
              </c:strCache>
            </c:strRef>
          </c:tx>
          <c:invertIfNegative val="0"/>
          <c:cat>
            <c:strRef>
              <c:f>'Data - Job Posting Salaries'!$B$15:$B$24</c:f>
              <c:strCache>
                <c:ptCount val="10"/>
                <c:pt idx="0">
                  <c:v>More than £90,000</c:v>
                </c:pt>
                <c:pt idx="1">
                  <c:v>£80,000 to £89,999</c:v>
                </c:pt>
                <c:pt idx="2">
                  <c:v>£70,000 to £79,999</c:v>
                </c:pt>
                <c:pt idx="3">
                  <c:v>£60,000 to £69,999</c:v>
                </c:pt>
                <c:pt idx="4">
                  <c:v>£50,000 to £59,999</c:v>
                </c:pt>
                <c:pt idx="5">
                  <c:v>£40,000 to £49,999</c:v>
                </c:pt>
                <c:pt idx="6">
                  <c:v>£30,000 to £39,999</c:v>
                </c:pt>
                <c:pt idx="7">
                  <c:v>£20,000 to £29,999</c:v>
                </c:pt>
                <c:pt idx="8">
                  <c:v>£15,000 to £19,999</c:v>
                </c:pt>
                <c:pt idx="9">
                  <c:v>£10,000 to £14,999</c:v>
                </c:pt>
              </c:strCache>
            </c:strRef>
          </c:cat>
          <c:val>
            <c:numRef>
              <c:f>'Data - Job Posting Salaries'!$C$15:$C$24</c:f>
              <c:numCache>
                <c:formatCode>#,##0</c:formatCode>
                <c:ptCount val="10"/>
                <c:pt idx="0">
                  <c:v>878</c:v>
                </c:pt>
                <c:pt idx="1">
                  <c:v>434</c:v>
                </c:pt>
                <c:pt idx="2">
                  <c:v>585</c:v>
                </c:pt>
                <c:pt idx="3">
                  <c:v>802</c:v>
                </c:pt>
                <c:pt idx="4">
                  <c:v>1504</c:v>
                </c:pt>
                <c:pt idx="5">
                  <c:v>3369</c:v>
                </c:pt>
                <c:pt idx="6">
                  <c:v>9215</c:v>
                </c:pt>
                <c:pt idx="7">
                  <c:v>12671</c:v>
                </c:pt>
                <c:pt idx="8">
                  <c:v>10760</c:v>
                </c:pt>
                <c:pt idx="9">
                  <c:v>600</c:v>
                </c:pt>
              </c:numCache>
            </c:numRef>
          </c:val>
        </c:ser>
        <c:dLbls>
          <c:showLegendKey val="0"/>
          <c:showVal val="0"/>
          <c:showCatName val="0"/>
          <c:showSerName val="0"/>
          <c:showPercent val="0"/>
          <c:showBubbleSize val="0"/>
        </c:dLbls>
        <c:gapWidth val="150"/>
        <c:axId val="192807296"/>
        <c:axId val="192808832"/>
      </c:barChart>
      <c:catAx>
        <c:axId val="192807296"/>
        <c:scaling>
          <c:orientation val="minMax"/>
        </c:scaling>
        <c:delete val="0"/>
        <c:axPos val="l"/>
        <c:majorTickMark val="out"/>
        <c:minorTickMark val="none"/>
        <c:tickLblPos val="nextTo"/>
        <c:crossAx val="192808832"/>
        <c:crosses val="autoZero"/>
        <c:auto val="1"/>
        <c:lblAlgn val="ctr"/>
        <c:lblOffset val="100"/>
        <c:noMultiLvlLbl val="0"/>
      </c:catAx>
      <c:valAx>
        <c:axId val="192808832"/>
        <c:scaling>
          <c:orientation val="minMax"/>
        </c:scaling>
        <c:delete val="0"/>
        <c:axPos val="b"/>
        <c:majorGridlines/>
        <c:numFmt formatCode="#,##0" sourceLinked="1"/>
        <c:majorTickMark val="out"/>
        <c:minorTickMark val="none"/>
        <c:tickLblPos val="nextTo"/>
        <c:crossAx val="19280729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'Data - Claimant Count'!$C$12</c:f>
              <c:strCache>
                <c:ptCount val="1"/>
                <c:pt idx="0">
                  <c:v>North East Lincolnshire</c:v>
                </c:pt>
              </c:strCache>
            </c:strRef>
          </c:tx>
          <c:marker>
            <c:symbol val="none"/>
          </c:marker>
          <c:cat>
            <c:strRef>
              <c:f>'Data - Claimant Count'!$D$6:$CU$6</c:f>
              <c:strCache>
                <c:ptCount val="96"/>
                <c:pt idx="0">
                  <c:v>January 2013</c:v>
                </c:pt>
                <c:pt idx="1">
                  <c:v>February 2013</c:v>
                </c:pt>
                <c:pt idx="2">
                  <c:v>March 2013</c:v>
                </c:pt>
                <c:pt idx="3">
                  <c:v>April 2013</c:v>
                </c:pt>
                <c:pt idx="4">
                  <c:v>May 2013</c:v>
                </c:pt>
                <c:pt idx="5">
                  <c:v>June 2013</c:v>
                </c:pt>
                <c:pt idx="6">
                  <c:v>July 2013</c:v>
                </c:pt>
                <c:pt idx="7">
                  <c:v>August 2013</c:v>
                </c:pt>
                <c:pt idx="8">
                  <c:v>September 2013</c:v>
                </c:pt>
                <c:pt idx="9">
                  <c:v>October 2013</c:v>
                </c:pt>
                <c:pt idx="10">
                  <c:v>November 2013</c:v>
                </c:pt>
                <c:pt idx="11">
                  <c:v>December 2013</c:v>
                </c:pt>
                <c:pt idx="12">
                  <c:v>January 2014</c:v>
                </c:pt>
                <c:pt idx="13">
                  <c:v>February 2014</c:v>
                </c:pt>
                <c:pt idx="14">
                  <c:v>March 2014</c:v>
                </c:pt>
                <c:pt idx="15">
                  <c:v>April 2014</c:v>
                </c:pt>
                <c:pt idx="16">
                  <c:v>May 2014</c:v>
                </c:pt>
                <c:pt idx="17">
                  <c:v>June 2014</c:v>
                </c:pt>
                <c:pt idx="18">
                  <c:v>July 2014</c:v>
                </c:pt>
                <c:pt idx="19">
                  <c:v>August 2014</c:v>
                </c:pt>
                <c:pt idx="20">
                  <c:v>September 2014</c:v>
                </c:pt>
                <c:pt idx="21">
                  <c:v>October 2014</c:v>
                </c:pt>
                <c:pt idx="22">
                  <c:v>November 2014</c:v>
                </c:pt>
                <c:pt idx="23">
                  <c:v>December 2014</c:v>
                </c:pt>
                <c:pt idx="24">
                  <c:v>January 2015</c:v>
                </c:pt>
                <c:pt idx="25">
                  <c:v>February 2015</c:v>
                </c:pt>
                <c:pt idx="26">
                  <c:v>March 2015</c:v>
                </c:pt>
                <c:pt idx="27">
                  <c:v>April 2015</c:v>
                </c:pt>
                <c:pt idx="28">
                  <c:v>May 2015</c:v>
                </c:pt>
                <c:pt idx="29">
                  <c:v>June 2015</c:v>
                </c:pt>
                <c:pt idx="30">
                  <c:v>July 2015</c:v>
                </c:pt>
                <c:pt idx="31">
                  <c:v>August 2015</c:v>
                </c:pt>
                <c:pt idx="32">
                  <c:v>September 2015</c:v>
                </c:pt>
                <c:pt idx="33">
                  <c:v>October 2015</c:v>
                </c:pt>
                <c:pt idx="34">
                  <c:v>November 2015</c:v>
                </c:pt>
                <c:pt idx="35">
                  <c:v>December 2015</c:v>
                </c:pt>
                <c:pt idx="36">
                  <c:v>January 2016</c:v>
                </c:pt>
                <c:pt idx="37">
                  <c:v>February 2016</c:v>
                </c:pt>
                <c:pt idx="38">
                  <c:v>March 2016</c:v>
                </c:pt>
                <c:pt idx="39">
                  <c:v>April 2016</c:v>
                </c:pt>
                <c:pt idx="40">
                  <c:v>May 2016</c:v>
                </c:pt>
                <c:pt idx="41">
                  <c:v>June 2016</c:v>
                </c:pt>
                <c:pt idx="42">
                  <c:v>July 2016</c:v>
                </c:pt>
                <c:pt idx="43">
                  <c:v>August 2016</c:v>
                </c:pt>
                <c:pt idx="44">
                  <c:v>September 2016</c:v>
                </c:pt>
                <c:pt idx="45">
                  <c:v>October 2016</c:v>
                </c:pt>
                <c:pt idx="46">
                  <c:v>November 2016</c:v>
                </c:pt>
                <c:pt idx="47">
                  <c:v>December 2016</c:v>
                </c:pt>
                <c:pt idx="48">
                  <c:v>January 2017</c:v>
                </c:pt>
                <c:pt idx="49">
                  <c:v>February 2017</c:v>
                </c:pt>
                <c:pt idx="50">
                  <c:v>March 2017</c:v>
                </c:pt>
                <c:pt idx="51">
                  <c:v>April 2017</c:v>
                </c:pt>
                <c:pt idx="52">
                  <c:v>May 2017</c:v>
                </c:pt>
                <c:pt idx="53">
                  <c:v>June 2017</c:v>
                </c:pt>
                <c:pt idx="54">
                  <c:v>July 2017</c:v>
                </c:pt>
                <c:pt idx="55">
                  <c:v>August 2017</c:v>
                </c:pt>
                <c:pt idx="56">
                  <c:v>September 2017</c:v>
                </c:pt>
                <c:pt idx="57">
                  <c:v>October 2017</c:v>
                </c:pt>
                <c:pt idx="58">
                  <c:v>November 2017</c:v>
                </c:pt>
                <c:pt idx="59">
                  <c:v>December 2017</c:v>
                </c:pt>
                <c:pt idx="60">
                  <c:v>January 2018</c:v>
                </c:pt>
                <c:pt idx="61">
                  <c:v>February 2018</c:v>
                </c:pt>
                <c:pt idx="62">
                  <c:v>March 2018</c:v>
                </c:pt>
                <c:pt idx="63">
                  <c:v>April 2018</c:v>
                </c:pt>
                <c:pt idx="64">
                  <c:v>May 2018</c:v>
                </c:pt>
                <c:pt idx="65">
                  <c:v>June 2018</c:v>
                </c:pt>
                <c:pt idx="66">
                  <c:v>July 2018</c:v>
                </c:pt>
                <c:pt idx="67">
                  <c:v>August 2018</c:v>
                </c:pt>
                <c:pt idx="68">
                  <c:v>September 2018</c:v>
                </c:pt>
                <c:pt idx="69">
                  <c:v>October 2018</c:v>
                </c:pt>
                <c:pt idx="70">
                  <c:v>November 2018</c:v>
                </c:pt>
                <c:pt idx="71">
                  <c:v>December 2018</c:v>
                </c:pt>
                <c:pt idx="72">
                  <c:v>January 2019</c:v>
                </c:pt>
                <c:pt idx="73">
                  <c:v>February 2019</c:v>
                </c:pt>
                <c:pt idx="74">
                  <c:v>March 2019</c:v>
                </c:pt>
                <c:pt idx="75">
                  <c:v>April 2019</c:v>
                </c:pt>
                <c:pt idx="76">
                  <c:v>May 2019</c:v>
                </c:pt>
                <c:pt idx="77">
                  <c:v>June 2019</c:v>
                </c:pt>
                <c:pt idx="78">
                  <c:v>July 2019</c:v>
                </c:pt>
                <c:pt idx="79">
                  <c:v>August 2019</c:v>
                </c:pt>
                <c:pt idx="80">
                  <c:v>September 2019</c:v>
                </c:pt>
                <c:pt idx="81">
                  <c:v>October 2019</c:v>
                </c:pt>
                <c:pt idx="82">
                  <c:v>November 2019</c:v>
                </c:pt>
                <c:pt idx="83">
                  <c:v>December 2019</c:v>
                </c:pt>
                <c:pt idx="84">
                  <c:v>January 2020</c:v>
                </c:pt>
                <c:pt idx="85">
                  <c:v>February 2020</c:v>
                </c:pt>
                <c:pt idx="86">
                  <c:v>March 2020</c:v>
                </c:pt>
                <c:pt idx="87">
                  <c:v>April 2020</c:v>
                </c:pt>
                <c:pt idx="88">
                  <c:v>May 2020</c:v>
                </c:pt>
                <c:pt idx="89">
                  <c:v>June 2020</c:v>
                </c:pt>
                <c:pt idx="90">
                  <c:v>July 2020</c:v>
                </c:pt>
                <c:pt idx="91">
                  <c:v>August 2020</c:v>
                </c:pt>
                <c:pt idx="92">
                  <c:v>September 2020</c:v>
                </c:pt>
                <c:pt idx="93">
                  <c:v>October 2020</c:v>
                </c:pt>
                <c:pt idx="94">
                  <c:v>November 2020</c:v>
                </c:pt>
                <c:pt idx="95">
                  <c:v>December 2020</c:v>
                </c:pt>
              </c:strCache>
            </c:strRef>
          </c:cat>
          <c:val>
            <c:numRef>
              <c:f>'Data - Claimant Count'!$D$12:$CU$12</c:f>
              <c:numCache>
                <c:formatCode>#,##0</c:formatCode>
                <c:ptCount val="96"/>
                <c:pt idx="0">
                  <c:v>6600</c:v>
                </c:pt>
                <c:pt idx="1">
                  <c:v>6635</c:v>
                </c:pt>
                <c:pt idx="2">
                  <c:v>6560</c:v>
                </c:pt>
                <c:pt idx="3">
                  <c:v>6355</c:v>
                </c:pt>
                <c:pt idx="4">
                  <c:v>6200</c:v>
                </c:pt>
                <c:pt idx="5">
                  <c:v>6080</c:v>
                </c:pt>
                <c:pt idx="6">
                  <c:v>6110</c:v>
                </c:pt>
                <c:pt idx="7">
                  <c:v>5925</c:v>
                </c:pt>
                <c:pt idx="8">
                  <c:v>5495</c:v>
                </c:pt>
                <c:pt idx="9">
                  <c:v>5235</c:v>
                </c:pt>
                <c:pt idx="10">
                  <c:v>5180</c:v>
                </c:pt>
                <c:pt idx="11">
                  <c:v>5195</c:v>
                </c:pt>
                <c:pt idx="12">
                  <c:v>5385</c:v>
                </c:pt>
                <c:pt idx="13">
                  <c:v>5325</c:v>
                </c:pt>
                <c:pt idx="14">
                  <c:v>5095</c:v>
                </c:pt>
                <c:pt idx="15">
                  <c:v>4795</c:v>
                </c:pt>
                <c:pt idx="16">
                  <c:v>4665</c:v>
                </c:pt>
                <c:pt idx="17">
                  <c:v>4500</c:v>
                </c:pt>
                <c:pt idx="18">
                  <c:v>4490</c:v>
                </c:pt>
                <c:pt idx="19">
                  <c:v>4385</c:v>
                </c:pt>
                <c:pt idx="20">
                  <c:v>4110</c:v>
                </c:pt>
                <c:pt idx="21">
                  <c:v>3930</c:v>
                </c:pt>
                <c:pt idx="22">
                  <c:v>3900</c:v>
                </c:pt>
                <c:pt idx="23">
                  <c:v>3880</c:v>
                </c:pt>
                <c:pt idx="24">
                  <c:v>4045</c:v>
                </c:pt>
                <c:pt idx="25">
                  <c:v>3895</c:v>
                </c:pt>
                <c:pt idx="26">
                  <c:v>3760</c:v>
                </c:pt>
                <c:pt idx="27">
                  <c:v>3845</c:v>
                </c:pt>
                <c:pt idx="28">
                  <c:v>3805</c:v>
                </c:pt>
                <c:pt idx="29">
                  <c:v>3635</c:v>
                </c:pt>
                <c:pt idx="30">
                  <c:v>3695</c:v>
                </c:pt>
                <c:pt idx="31">
                  <c:v>3745</c:v>
                </c:pt>
                <c:pt idx="32">
                  <c:v>3735</c:v>
                </c:pt>
                <c:pt idx="33">
                  <c:v>3695</c:v>
                </c:pt>
                <c:pt idx="34">
                  <c:v>3500</c:v>
                </c:pt>
                <c:pt idx="35">
                  <c:v>3465</c:v>
                </c:pt>
                <c:pt idx="36">
                  <c:v>3600</c:v>
                </c:pt>
                <c:pt idx="37">
                  <c:v>3750</c:v>
                </c:pt>
                <c:pt idx="38">
                  <c:v>3665</c:v>
                </c:pt>
                <c:pt idx="39">
                  <c:v>3620</c:v>
                </c:pt>
                <c:pt idx="40">
                  <c:v>3570</c:v>
                </c:pt>
                <c:pt idx="41">
                  <c:v>3460</c:v>
                </c:pt>
                <c:pt idx="42">
                  <c:v>3390</c:v>
                </c:pt>
                <c:pt idx="43">
                  <c:v>3425</c:v>
                </c:pt>
                <c:pt idx="44">
                  <c:v>3410</c:v>
                </c:pt>
                <c:pt idx="45">
                  <c:v>3395</c:v>
                </c:pt>
                <c:pt idx="46">
                  <c:v>3340</c:v>
                </c:pt>
                <c:pt idx="47">
                  <c:v>3315</c:v>
                </c:pt>
                <c:pt idx="48">
                  <c:v>3415</c:v>
                </c:pt>
                <c:pt idx="49">
                  <c:v>3500</c:v>
                </c:pt>
                <c:pt idx="50">
                  <c:v>3565</c:v>
                </c:pt>
                <c:pt idx="51">
                  <c:v>3560</c:v>
                </c:pt>
                <c:pt idx="52">
                  <c:v>3425</c:v>
                </c:pt>
                <c:pt idx="53">
                  <c:v>3325</c:v>
                </c:pt>
                <c:pt idx="54">
                  <c:v>3265</c:v>
                </c:pt>
                <c:pt idx="55">
                  <c:v>3340</c:v>
                </c:pt>
                <c:pt idx="56">
                  <c:v>3240</c:v>
                </c:pt>
                <c:pt idx="57">
                  <c:v>3220</c:v>
                </c:pt>
                <c:pt idx="58">
                  <c:v>3260</c:v>
                </c:pt>
                <c:pt idx="59">
                  <c:v>3275</c:v>
                </c:pt>
                <c:pt idx="60">
                  <c:v>3310</c:v>
                </c:pt>
                <c:pt idx="61">
                  <c:v>3500</c:v>
                </c:pt>
                <c:pt idx="62">
                  <c:v>3760</c:v>
                </c:pt>
                <c:pt idx="63">
                  <c:v>3995</c:v>
                </c:pt>
                <c:pt idx="64">
                  <c:v>3910</c:v>
                </c:pt>
                <c:pt idx="65">
                  <c:v>3945</c:v>
                </c:pt>
                <c:pt idx="66">
                  <c:v>4000</c:v>
                </c:pt>
                <c:pt idx="67">
                  <c:v>4135</c:v>
                </c:pt>
                <c:pt idx="68">
                  <c:v>4170</c:v>
                </c:pt>
                <c:pt idx="69">
                  <c:v>4150</c:v>
                </c:pt>
                <c:pt idx="70">
                  <c:v>4125</c:v>
                </c:pt>
                <c:pt idx="71">
                  <c:v>4165</c:v>
                </c:pt>
                <c:pt idx="72">
                  <c:v>4240</c:v>
                </c:pt>
                <c:pt idx="73">
                  <c:v>4370</c:v>
                </c:pt>
                <c:pt idx="74">
                  <c:v>4250</c:v>
                </c:pt>
                <c:pt idx="75">
                  <c:v>4240</c:v>
                </c:pt>
                <c:pt idx="76">
                  <c:v>4120</c:v>
                </c:pt>
                <c:pt idx="77">
                  <c:v>4110</c:v>
                </c:pt>
                <c:pt idx="78">
                  <c:v>4185</c:v>
                </c:pt>
                <c:pt idx="79">
                  <c:v>4160</c:v>
                </c:pt>
                <c:pt idx="80">
                  <c:v>4080</c:v>
                </c:pt>
                <c:pt idx="81">
                  <c:v>4015</c:v>
                </c:pt>
                <c:pt idx="82">
                  <c:v>4020</c:v>
                </c:pt>
                <c:pt idx="83">
                  <c:v>4025</c:v>
                </c:pt>
                <c:pt idx="84">
                  <c:v>4105</c:v>
                </c:pt>
                <c:pt idx="85">
                  <c:v>4290</c:v>
                </c:pt>
                <c:pt idx="86">
                  <c:v>4345</c:v>
                </c:pt>
                <c:pt idx="87">
                  <c:v>6600</c:v>
                </c:pt>
                <c:pt idx="88">
                  <c:v>7105</c:v>
                </c:pt>
                <c:pt idx="89">
                  <c:v>7085</c:v>
                </c:pt>
                <c:pt idx="90">
                  <c:v>7175</c:v>
                </c:pt>
                <c:pt idx="91">
                  <c:v>7160</c:v>
                </c:pt>
                <c:pt idx="92">
                  <c:v>6995</c:v>
                </c:pt>
                <c:pt idx="93">
                  <c:v>6620</c:v>
                </c:pt>
                <c:pt idx="94">
                  <c:v>6650</c:v>
                </c:pt>
                <c:pt idx="95">
                  <c:v>6565</c:v>
                </c:pt>
              </c:numCache>
            </c:numRef>
          </c:val>
          <c:smooth val="0"/>
        </c:ser>
        <c:ser>
          <c:idx val="1"/>
          <c:order val="1"/>
          <c:tx>
            <c:strRef>
              <c:f>'Data - Claimant Count'!$C$13</c:f>
              <c:strCache>
                <c:ptCount val="1"/>
                <c:pt idx="0">
                  <c:v>North Lincolnshire</c:v>
                </c:pt>
              </c:strCache>
            </c:strRef>
          </c:tx>
          <c:marker>
            <c:symbol val="none"/>
          </c:marker>
          <c:cat>
            <c:strRef>
              <c:f>'Data - Claimant Count'!$D$6:$CU$6</c:f>
              <c:strCache>
                <c:ptCount val="96"/>
                <c:pt idx="0">
                  <c:v>January 2013</c:v>
                </c:pt>
                <c:pt idx="1">
                  <c:v>February 2013</c:v>
                </c:pt>
                <c:pt idx="2">
                  <c:v>March 2013</c:v>
                </c:pt>
                <c:pt idx="3">
                  <c:v>April 2013</c:v>
                </c:pt>
                <c:pt idx="4">
                  <c:v>May 2013</c:v>
                </c:pt>
                <c:pt idx="5">
                  <c:v>June 2013</c:v>
                </c:pt>
                <c:pt idx="6">
                  <c:v>July 2013</c:v>
                </c:pt>
                <c:pt idx="7">
                  <c:v>August 2013</c:v>
                </c:pt>
                <c:pt idx="8">
                  <c:v>September 2013</c:v>
                </c:pt>
                <c:pt idx="9">
                  <c:v>October 2013</c:v>
                </c:pt>
                <c:pt idx="10">
                  <c:v>November 2013</c:v>
                </c:pt>
                <c:pt idx="11">
                  <c:v>December 2013</c:v>
                </c:pt>
                <c:pt idx="12">
                  <c:v>January 2014</c:v>
                </c:pt>
                <c:pt idx="13">
                  <c:v>February 2014</c:v>
                </c:pt>
                <c:pt idx="14">
                  <c:v>March 2014</c:v>
                </c:pt>
                <c:pt idx="15">
                  <c:v>April 2014</c:v>
                </c:pt>
                <c:pt idx="16">
                  <c:v>May 2014</c:v>
                </c:pt>
                <c:pt idx="17">
                  <c:v>June 2014</c:v>
                </c:pt>
                <c:pt idx="18">
                  <c:v>July 2014</c:v>
                </c:pt>
                <c:pt idx="19">
                  <c:v>August 2014</c:v>
                </c:pt>
                <c:pt idx="20">
                  <c:v>September 2014</c:v>
                </c:pt>
                <c:pt idx="21">
                  <c:v>October 2014</c:v>
                </c:pt>
                <c:pt idx="22">
                  <c:v>November 2014</c:v>
                </c:pt>
                <c:pt idx="23">
                  <c:v>December 2014</c:v>
                </c:pt>
                <c:pt idx="24">
                  <c:v>January 2015</c:v>
                </c:pt>
                <c:pt idx="25">
                  <c:v>February 2015</c:v>
                </c:pt>
                <c:pt idx="26">
                  <c:v>March 2015</c:v>
                </c:pt>
                <c:pt idx="27">
                  <c:v>April 2015</c:v>
                </c:pt>
                <c:pt idx="28">
                  <c:v>May 2015</c:v>
                </c:pt>
                <c:pt idx="29">
                  <c:v>June 2015</c:v>
                </c:pt>
                <c:pt idx="30">
                  <c:v>July 2015</c:v>
                </c:pt>
                <c:pt idx="31">
                  <c:v>August 2015</c:v>
                </c:pt>
                <c:pt idx="32">
                  <c:v>September 2015</c:v>
                </c:pt>
                <c:pt idx="33">
                  <c:v>October 2015</c:v>
                </c:pt>
                <c:pt idx="34">
                  <c:v>November 2015</c:v>
                </c:pt>
                <c:pt idx="35">
                  <c:v>December 2015</c:v>
                </c:pt>
                <c:pt idx="36">
                  <c:v>January 2016</c:v>
                </c:pt>
                <c:pt idx="37">
                  <c:v>February 2016</c:v>
                </c:pt>
                <c:pt idx="38">
                  <c:v>March 2016</c:v>
                </c:pt>
                <c:pt idx="39">
                  <c:v>April 2016</c:v>
                </c:pt>
                <c:pt idx="40">
                  <c:v>May 2016</c:v>
                </c:pt>
                <c:pt idx="41">
                  <c:v>June 2016</c:v>
                </c:pt>
                <c:pt idx="42">
                  <c:v>July 2016</c:v>
                </c:pt>
                <c:pt idx="43">
                  <c:v>August 2016</c:v>
                </c:pt>
                <c:pt idx="44">
                  <c:v>September 2016</c:v>
                </c:pt>
                <c:pt idx="45">
                  <c:v>October 2016</c:v>
                </c:pt>
                <c:pt idx="46">
                  <c:v>November 2016</c:v>
                </c:pt>
                <c:pt idx="47">
                  <c:v>December 2016</c:v>
                </c:pt>
                <c:pt idx="48">
                  <c:v>January 2017</c:v>
                </c:pt>
                <c:pt idx="49">
                  <c:v>February 2017</c:v>
                </c:pt>
                <c:pt idx="50">
                  <c:v>March 2017</c:v>
                </c:pt>
                <c:pt idx="51">
                  <c:v>April 2017</c:v>
                </c:pt>
                <c:pt idx="52">
                  <c:v>May 2017</c:v>
                </c:pt>
                <c:pt idx="53">
                  <c:v>June 2017</c:v>
                </c:pt>
                <c:pt idx="54">
                  <c:v>July 2017</c:v>
                </c:pt>
                <c:pt idx="55">
                  <c:v>August 2017</c:v>
                </c:pt>
                <c:pt idx="56">
                  <c:v>September 2017</c:v>
                </c:pt>
                <c:pt idx="57">
                  <c:v>October 2017</c:v>
                </c:pt>
                <c:pt idx="58">
                  <c:v>November 2017</c:v>
                </c:pt>
                <c:pt idx="59">
                  <c:v>December 2017</c:v>
                </c:pt>
                <c:pt idx="60">
                  <c:v>January 2018</c:v>
                </c:pt>
                <c:pt idx="61">
                  <c:v>February 2018</c:v>
                </c:pt>
                <c:pt idx="62">
                  <c:v>March 2018</c:v>
                </c:pt>
                <c:pt idx="63">
                  <c:v>April 2018</c:v>
                </c:pt>
                <c:pt idx="64">
                  <c:v>May 2018</c:v>
                </c:pt>
                <c:pt idx="65">
                  <c:v>June 2018</c:v>
                </c:pt>
                <c:pt idx="66">
                  <c:v>July 2018</c:v>
                </c:pt>
                <c:pt idx="67">
                  <c:v>August 2018</c:v>
                </c:pt>
                <c:pt idx="68">
                  <c:v>September 2018</c:v>
                </c:pt>
                <c:pt idx="69">
                  <c:v>October 2018</c:v>
                </c:pt>
                <c:pt idx="70">
                  <c:v>November 2018</c:v>
                </c:pt>
                <c:pt idx="71">
                  <c:v>December 2018</c:v>
                </c:pt>
                <c:pt idx="72">
                  <c:v>January 2019</c:v>
                </c:pt>
                <c:pt idx="73">
                  <c:v>February 2019</c:v>
                </c:pt>
                <c:pt idx="74">
                  <c:v>March 2019</c:v>
                </c:pt>
                <c:pt idx="75">
                  <c:v>April 2019</c:v>
                </c:pt>
                <c:pt idx="76">
                  <c:v>May 2019</c:v>
                </c:pt>
                <c:pt idx="77">
                  <c:v>June 2019</c:v>
                </c:pt>
                <c:pt idx="78">
                  <c:v>July 2019</c:v>
                </c:pt>
                <c:pt idx="79">
                  <c:v>August 2019</c:v>
                </c:pt>
                <c:pt idx="80">
                  <c:v>September 2019</c:v>
                </c:pt>
                <c:pt idx="81">
                  <c:v>October 2019</c:v>
                </c:pt>
                <c:pt idx="82">
                  <c:v>November 2019</c:v>
                </c:pt>
                <c:pt idx="83">
                  <c:v>December 2019</c:v>
                </c:pt>
                <c:pt idx="84">
                  <c:v>January 2020</c:v>
                </c:pt>
                <c:pt idx="85">
                  <c:v>February 2020</c:v>
                </c:pt>
                <c:pt idx="86">
                  <c:v>March 2020</c:v>
                </c:pt>
                <c:pt idx="87">
                  <c:v>April 2020</c:v>
                </c:pt>
                <c:pt idx="88">
                  <c:v>May 2020</c:v>
                </c:pt>
                <c:pt idx="89">
                  <c:v>June 2020</c:v>
                </c:pt>
                <c:pt idx="90">
                  <c:v>July 2020</c:v>
                </c:pt>
                <c:pt idx="91">
                  <c:v>August 2020</c:v>
                </c:pt>
                <c:pt idx="92">
                  <c:v>September 2020</c:v>
                </c:pt>
                <c:pt idx="93">
                  <c:v>October 2020</c:v>
                </c:pt>
                <c:pt idx="94">
                  <c:v>November 2020</c:v>
                </c:pt>
                <c:pt idx="95">
                  <c:v>December 2020</c:v>
                </c:pt>
              </c:strCache>
            </c:strRef>
          </c:cat>
          <c:val>
            <c:numRef>
              <c:f>'Data - Claimant Count'!$D$13:$CU$13</c:f>
              <c:numCache>
                <c:formatCode>#,##0</c:formatCode>
                <c:ptCount val="96"/>
                <c:pt idx="0">
                  <c:v>4935</c:v>
                </c:pt>
                <c:pt idx="1">
                  <c:v>5135</c:v>
                </c:pt>
                <c:pt idx="2">
                  <c:v>5010</c:v>
                </c:pt>
                <c:pt idx="3">
                  <c:v>4850</c:v>
                </c:pt>
                <c:pt idx="4">
                  <c:v>4690</c:v>
                </c:pt>
                <c:pt idx="5">
                  <c:v>4425</c:v>
                </c:pt>
                <c:pt idx="6">
                  <c:v>4260</c:v>
                </c:pt>
                <c:pt idx="7">
                  <c:v>4015</c:v>
                </c:pt>
                <c:pt idx="8">
                  <c:v>3880</c:v>
                </c:pt>
                <c:pt idx="9">
                  <c:v>3695</c:v>
                </c:pt>
                <c:pt idx="10">
                  <c:v>3635</c:v>
                </c:pt>
                <c:pt idx="11">
                  <c:v>3670</c:v>
                </c:pt>
                <c:pt idx="12">
                  <c:v>3800</c:v>
                </c:pt>
                <c:pt idx="13">
                  <c:v>3770</c:v>
                </c:pt>
                <c:pt idx="14">
                  <c:v>3610</c:v>
                </c:pt>
                <c:pt idx="15">
                  <c:v>3485</c:v>
                </c:pt>
                <c:pt idx="16">
                  <c:v>3345</c:v>
                </c:pt>
                <c:pt idx="17">
                  <c:v>3115</c:v>
                </c:pt>
                <c:pt idx="18">
                  <c:v>3070</c:v>
                </c:pt>
                <c:pt idx="19">
                  <c:v>2985</c:v>
                </c:pt>
                <c:pt idx="20">
                  <c:v>2910</c:v>
                </c:pt>
                <c:pt idx="21">
                  <c:v>2745</c:v>
                </c:pt>
                <c:pt idx="22">
                  <c:v>2705</c:v>
                </c:pt>
                <c:pt idx="23">
                  <c:v>2635</c:v>
                </c:pt>
                <c:pt idx="24">
                  <c:v>2785</c:v>
                </c:pt>
                <c:pt idx="25">
                  <c:v>2655</c:v>
                </c:pt>
                <c:pt idx="26">
                  <c:v>2570</c:v>
                </c:pt>
                <c:pt idx="27">
                  <c:v>2570</c:v>
                </c:pt>
                <c:pt idx="28">
                  <c:v>2575</c:v>
                </c:pt>
                <c:pt idx="29">
                  <c:v>2425</c:v>
                </c:pt>
                <c:pt idx="30">
                  <c:v>2405</c:v>
                </c:pt>
                <c:pt idx="31">
                  <c:v>2420</c:v>
                </c:pt>
                <c:pt idx="32">
                  <c:v>2425</c:v>
                </c:pt>
                <c:pt idx="33">
                  <c:v>2375</c:v>
                </c:pt>
                <c:pt idx="34">
                  <c:v>2310</c:v>
                </c:pt>
                <c:pt idx="35">
                  <c:v>2410</c:v>
                </c:pt>
                <c:pt idx="36">
                  <c:v>2555</c:v>
                </c:pt>
                <c:pt idx="37">
                  <c:v>2640</c:v>
                </c:pt>
                <c:pt idx="38">
                  <c:v>2685</c:v>
                </c:pt>
                <c:pt idx="39">
                  <c:v>2720</c:v>
                </c:pt>
                <c:pt idx="40">
                  <c:v>2665</c:v>
                </c:pt>
                <c:pt idx="41">
                  <c:v>2585</c:v>
                </c:pt>
                <c:pt idx="42">
                  <c:v>2425</c:v>
                </c:pt>
                <c:pt idx="43">
                  <c:v>2475</c:v>
                </c:pt>
                <c:pt idx="44">
                  <c:v>2440</c:v>
                </c:pt>
                <c:pt idx="45">
                  <c:v>2385</c:v>
                </c:pt>
                <c:pt idx="46">
                  <c:v>2350</c:v>
                </c:pt>
                <c:pt idx="47">
                  <c:v>2275</c:v>
                </c:pt>
                <c:pt idx="48">
                  <c:v>2350</c:v>
                </c:pt>
                <c:pt idx="49">
                  <c:v>2400</c:v>
                </c:pt>
                <c:pt idx="50">
                  <c:v>2375</c:v>
                </c:pt>
                <c:pt idx="51">
                  <c:v>2360</c:v>
                </c:pt>
                <c:pt idx="52">
                  <c:v>2260</c:v>
                </c:pt>
                <c:pt idx="53">
                  <c:v>2195</c:v>
                </c:pt>
                <c:pt idx="54">
                  <c:v>2155</c:v>
                </c:pt>
                <c:pt idx="55">
                  <c:v>2155</c:v>
                </c:pt>
                <c:pt idx="56">
                  <c:v>2120</c:v>
                </c:pt>
                <c:pt idx="57">
                  <c:v>2120</c:v>
                </c:pt>
                <c:pt idx="58">
                  <c:v>2125</c:v>
                </c:pt>
                <c:pt idx="59">
                  <c:v>2285</c:v>
                </c:pt>
                <c:pt idx="60">
                  <c:v>2410</c:v>
                </c:pt>
                <c:pt idx="61">
                  <c:v>2620</c:v>
                </c:pt>
                <c:pt idx="62">
                  <c:v>2790</c:v>
                </c:pt>
                <c:pt idx="63">
                  <c:v>3060</c:v>
                </c:pt>
                <c:pt idx="64">
                  <c:v>2995</c:v>
                </c:pt>
                <c:pt idx="65">
                  <c:v>3070</c:v>
                </c:pt>
                <c:pt idx="66">
                  <c:v>3070</c:v>
                </c:pt>
                <c:pt idx="67">
                  <c:v>3120</c:v>
                </c:pt>
                <c:pt idx="68">
                  <c:v>3150</c:v>
                </c:pt>
                <c:pt idx="69">
                  <c:v>3190</c:v>
                </c:pt>
                <c:pt idx="70">
                  <c:v>3175</c:v>
                </c:pt>
                <c:pt idx="71">
                  <c:v>3195</c:v>
                </c:pt>
                <c:pt idx="72">
                  <c:v>3195</c:v>
                </c:pt>
                <c:pt idx="73">
                  <c:v>3415</c:v>
                </c:pt>
                <c:pt idx="74">
                  <c:v>3405</c:v>
                </c:pt>
                <c:pt idx="75">
                  <c:v>3360</c:v>
                </c:pt>
                <c:pt idx="76">
                  <c:v>3325</c:v>
                </c:pt>
                <c:pt idx="77">
                  <c:v>3370</c:v>
                </c:pt>
                <c:pt idx="78">
                  <c:v>3345</c:v>
                </c:pt>
                <c:pt idx="79">
                  <c:v>3410</c:v>
                </c:pt>
                <c:pt idx="80">
                  <c:v>3340</c:v>
                </c:pt>
                <c:pt idx="81">
                  <c:v>3370</c:v>
                </c:pt>
                <c:pt idx="82">
                  <c:v>3400</c:v>
                </c:pt>
                <c:pt idx="83">
                  <c:v>3435</c:v>
                </c:pt>
                <c:pt idx="84">
                  <c:v>3430</c:v>
                </c:pt>
                <c:pt idx="85">
                  <c:v>3545</c:v>
                </c:pt>
                <c:pt idx="86">
                  <c:v>3600</c:v>
                </c:pt>
                <c:pt idx="87">
                  <c:v>6000</c:v>
                </c:pt>
                <c:pt idx="88">
                  <c:v>6560</c:v>
                </c:pt>
                <c:pt idx="89">
                  <c:v>6305</c:v>
                </c:pt>
                <c:pt idx="90">
                  <c:v>6325</c:v>
                </c:pt>
                <c:pt idx="91">
                  <c:v>6345</c:v>
                </c:pt>
                <c:pt idx="92">
                  <c:v>6185</c:v>
                </c:pt>
                <c:pt idx="93">
                  <c:v>5855</c:v>
                </c:pt>
                <c:pt idx="94">
                  <c:v>5830</c:v>
                </c:pt>
                <c:pt idx="95">
                  <c:v>5870</c:v>
                </c:pt>
              </c:numCache>
            </c:numRef>
          </c:val>
          <c:smooth val="0"/>
        </c:ser>
        <c:ser>
          <c:idx val="2"/>
          <c:order val="2"/>
          <c:tx>
            <c:strRef>
              <c:f>'Data - Claimant Count'!$C$14</c:f>
              <c:strCache>
                <c:ptCount val="1"/>
                <c:pt idx="0">
                  <c:v>Boston</c:v>
                </c:pt>
              </c:strCache>
            </c:strRef>
          </c:tx>
          <c:marker>
            <c:symbol val="none"/>
          </c:marker>
          <c:cat>
            <c:strRef>
              <c:f>'Data - Claimant Count'!$D$6:$CU$6</c:f>
              <c:strCache>
                <c:ptCount val="96"/>
                <c:pt idx="0">
                  <c:v>January 2013</c:v>
                </c:pt>
                <c:pt idx="1">
                  <c:v>February 2013</c:v>
                </c:pt>
                <c:pt idx="2">
                  <c:v>March 2013</c:v>
                </c:pt>
                <c:pt idx="3">
                  <c:v>April 2013</c:v>
                </c:pt>
                <c:pt idx="4">
                  <c:v>May 2013</c:v>
                </c:pt>
                <c:pt idx="5">
                  <c:v>June 2013</c:v>
                </c:pt>
                <c:pt idx="6">
                  <c:v>July 2013</c:v>
                </c:pt>
                <c:pt idx="7">
                  <c:v>August 2013</c:v>
                </c:pt>
                <c:pt idx="8">
                  <c:v>September 2013</c:v>
                </c:pt>
                <c:pt idx="9">
                  <c:v>October 2013</c:v>
                </c:pt>
                <c:pt idx="10">
                  <c:v>November 2013</c:v>
                </c:pt>
                <c:pt idx="11">
                  <c:v>December 2013</c:v>
                </c:pt>
                <c:pt idx="12">
                  <c:v>January 2014</c:v>
                </c:pt>
                <c:pt idx="13">
                  <c:v>February 2014</c:v>
                </c:pt>
                <c:pt idx="14">
                  <c:v>March 2014</c:v>
                </c:pt>
                <c:pt idx="15">
                  <c:v>April 2014</c:v>
                </c:pt>
                <c:pt idx="16">
                  <c:v>May 2014</c:v>
                </c:pt>
                <c:pt idx="17">
                  <c:v>June 2014</c:v>
                </c:pt>
                <c:pt idx="18">
                  <c:v>July 2014</c:v>
                </c:pt>
                <c:pt idx="19">
                  <c:v>August 2014</c:v>
                </c:pt>
                <c:pt idx="20">
                  <c:v>September 2014</c:v>
                </c:pt>
                <c:pt idx="21">
                  <c:v>October 2014</c:v>
                </c:pt>
                <c:pt idx="22">
                  <c:v>November 2014</c:v>
                </c:pt>
                <c:pt idx="23">
                  <c:v>December 2014</c:v>
                </c:pt>
                <c:pt idx="24">
                  <c:v>January 2015</c:v>
                </c:pt>
                <c:pt idx="25">
                  <c:v>February 2015</c:v>
                </c:pt>
                <c:pt idx="26">
                  <c:v>March 2015</c:v>
                </c:pt>
                <c:pt idx="27">
                  <c:v>April 2015</c:v>
                </c:pt>
                <c:pt idx="28">
                  <c:v>May 2015</c:v>
                </c:pt>
                <c:pt idx="29">
                  <c:v>June 2015</c:v>
                </c:pt>
                <c:pt idx="30">
                  <c:v>July 2015</c:v>
                </c:pt>
                <c:pt idx="31">
                  <c:v>August 2015</c:v>
                </c:pt>
                <c:pt idx="32">
                  <c:v>September 2015</c:v>
                </c:pt>
                <c:pt idx="33">
                  <c:v>October 2015</c:v>
                </c:pt>
                <c:pt idx="34">
                  <c:v>November 2015</c:v>
                </c:pt>
                <c:pt idx="35">
                  <c:v>December 2015</c:v>
                </c:pt>
                <c:pt idx="36">
                  <c:v>January 2016</c:v>
                </c:pt>
                <c:pt idx="37">
                  <c:v>February 2016</c:v>
                </c:pt>
                <c:pt idx="38">
                  <c:v>March 2016</c:v>
                </c:pt>
                <c:pt idx="39">
                  <c:v>April 2016</c:v>
                </c:pt>
                <c:pt idx="40">
                  <c:v>May 2016</c:v>
                </c:pt>
                <c:pt idx="41">
                  <c:v>June 2016</c:v>
                </c:pt>
                <c:pt idx="42">
                  <c:v>July 2016</c:v>
                </c:pt>
                <c:pt idx="43">
                  <c:v>August 2016</c:v>
                </c:pt>
                <c:pt idx="44">
                  <c:v>September 2016</c:v>
                </c:pt>
                <c:pt idx="45">
                  <c:v>October 2016</c:v>
                </c:pt>
                <c:pt idx="46">
                  <c:v>November 2016</c:v>
                </c:pt>
                <c:pt idx="47">
                  <c:v>December 2016</c:v>
                </c:pt>
                <c:pt idx="48">
                  <c:v>January 2017</c:v>
                </c:pt>
                <c:pt idx="49">
                  <c:v>February 2017</c:v>
                </c:pt>
                <c:pt idx="50">
                  <c:v>March 2017</c:v>
                </c:pt>
                <c:pt idx="51">
                  <c:v>April 2017</c:v>
                </c:pt>
                <c:pt idx="52">
                  <c:v>May 2017</c:v>
                </c:pt>
                <c:pt idx="53">
                  <c:v>June 2017</c:v>
                </c:pt>
                <c:pt idx="54">
                  <c:v>July 2017</c:v>
                </c:pt>
                <c:pt idx="55">
                  <c:v>August 2017</c:v>
                </c:pt>
                <c:pt idx="56">
                  <c:v>September 2017</c:v>
                </c:pt>
                <c:pt idx="57">
                  <c:v>October 2017</c:v>
                </c:pt>
                <c:pt idx="58">
                  <c:v>November 2017</c:v>
                </c:pt>
                <c:pt idx="59">
                  <c:v>December 2017</c:v>
                </c:pt>
                <c:pt idx="60">
                  <c:v>January 2018</c:v>
                </c:pt>
                <c:pt idx="61">
                  <c:v>February 2018</c:v>
                </c:pt>
                <c:pt idx="62">
                  <c:v>March 2018</c:v>
                </c:pt>
                <c:pt idx="63">
                  <c:v>April 2018</c:v>
                </c:pt>
                <c:pt idx="64">
                  <c:v>May 2018</c:v>
                </c:pt>
                <c:pt idx="65">
                  <c:v>June 2018</c:v>
                </c:pt>
                <c:pt idx="66">
                  <c:v>July 2018</c:v>
                </c:pt>
                <c:pt idx="67">
                  <c:v>August 2018</c:v>
                </c:pt>
                <c:pt idx="68">
                  <c:v>September 2018</c:v>
                </c:pt>
                <c:pt idx="69">
                  <c:v>October 2018</c:v>
                </c:pt>
                <c:pt idx="70">
                  <c:v>November 2018</c:v>
                </c:pt>
                <c:pt idx="71">
                  <c:v>December 2018</c:v>
                </c:pt>
                <c:pt idx="72">
                  <c:v>January 2019</c:v>
                </c:pt>
                <c:pt idx="73">
                  <c:v>February 2019</c:v>
                </c:pt>
                <c:pt idx="74">
                  <c:v>March 2019</c:v>
                </c:pt>
                <c:pt idx="75">
                  <c:v>April 2019</c:v>
                </c:pt>
                <c:pt idx="76">
                  <c:v>May 2019</c:v>
                </c:pt>
                <c:pt idx="77">
                  <c:v>June 2019</c:v>
                </c:pt>
                <c:pt idx="78">
                  <c:v>July 2019</c:v>
                </c:pt>
                <c:pt idx="79">
                  <c:v>August 2019</c:v>
                </c:pt>
                <c:pt idx="80">
                  <c:v>September 2019</c:v>
                </c:pt>
                <c:pt idx="81">
                  <c:v>October 2019</c:v>
                </c:pt>
                <c:pt idx="82">
                  <c:v>November 2019</c:v>
                </c:pt>
                <c:pt idx="83">
                  <c:v>December 2019</c:v>
                </c:pt>
                <c:pt idx="84">
                  <c:v>January 2020</c:v>
                </c:pt>
                <c:pt idx="85">
                  <c:v>February 2020</c:v>
                </c:pt>
                <c:pt idx="86">
                  <c:v>March 2020</c:v>
                </c:pt>
                <c:pt idx="87">
                  <c:v>April 2020</c:v>
                </c:pt>
                <c:pt idx="88">
                  <c:v>May 2020</c:v>
                </c:pt>
                <c:pt idx="89">
                  <c:v>June 2020</c:v>
                </c:pt>
                <c:pt idx="90">
                  <c:v>July 2020</c:v>
                </c:pt>
                <c:pt idx="91">
                  <c:v>August 2020</c:v>
                </c:pt>
                <c:pt idx="92">
                  <c:v>September 2020</c:v>
                </c:pt>
                <c:pt idx="93">
                  <c:v>October 2020</c:v>
                </c:pt>
                <c:pt idx="94">
                  <c:v>November 2020</c:v>
                </c:pt>
                <c:pt idx="95">
                  <c:v>December 2020</c:v>
                </c:pt>
              </c:strCache>
            </c:strRef>
          </c:cat>
          <c:val>
            <c:numRef>
              <c:f>'Data - Claimant Count'!$D$14:$CU$14</c:f>
              <c:numCache>
                <c:formatCode>#,##0</c:formatCode>
                <c:ptCount val="96"/>
                <c:pt idx="0">
                  <c:v>1295</c:v>
                </c:pt>
                <c:pt idx="1">
                  <c:v>1390</c:v>
                </c:pt>
                <c:pt idx="2">
                  <c:v>1370</c:v>
                </c:pt>
                <c:pt idx="3">
                  <c:v>1280</c:v>
                </c:pt>
                <c:pt idx="4">
                  <c:v>1250</c:v>
                </c:pt>
                <c:pt idx="5">
                  <c:v>1200</c:v>
                </c:pt>
                <c:pt idx="6">
                  <c:v>1090</c:v>
                </c:pt>
                <c:pt idx="7">
                  <c:v>1040</c:v>
                </c:pt>
                <c:pt idx="8">
                  <c:v>990</c:v>
                </c:pt>
                <c:pt idx="9">
                  <c:v>955</c:v>
                </c:pt>
                <c:pt idx="10">
                  <c:v>970</c:v>
                </c:pt>
                <c:pt idx="11">
                  <c:v>955</c:v>
                </c:pt>
                <c:pt idx="12">
                  <c:v>1030</c:v>
                </c:pt>
                <c:pt idx="13">
                  <c:v>1080</c:v>
                </c:pt>
                <c:pt idx="14">
                  <c:v>1000</c:v>
                </c:pt>
                <c:pt idx="15">
                  <c:v>935</c:v>
                </c:pt>
                <c:pt idx="16">
                  <c:v>890</c:v>
                </c:pt>
                <c:pt idx="17">
                  <c:v>800</c:v>
                </c:pt>
                <c:pt idx="18">
                  <c:v>805</c:v>
                </c:pt>
                <c:pt idx="19">
                  <c:v>815</c:v>
                </c:pt>
                <c:pt idx="20">
                  <c:v>790</c:v>
                </c:pt>
                <c:pt idx="21">
                  <c:v>780</c:v>
                </c:pt>
                <c:pt idx="22">
                  <c:v>745</c:v>
                </c:pt>
                <c:pt idx="23">
                  <c:v>735</c:v>
                </c:pt>
                <c:pt idx="24">
                  <c:v>785</c:v>
                </c:pt>
                <c:pt idx="25">
                  <c:v>805</c:v>
                </c:pt>
                <c:pt idx="26">
                  <c:v>755</c:v>
                </c:pt>
                <c:pt idx="27">
                  <c:v>725</c:v>
                </c:pt>
                <c:pt idx="28">
                  <c:v>645</c:v>
                </c:pt>
                <c:pt idx="29">
                  <c:v>605</c:v>
                </c:pt>
                <c:pt idx="30">
                  <c:v>600</c:v>
                </c:pt>
                <c:pt idx="31">
                  <c:v>675</c:v>
                </c:pt>
                <c:pt idx="32">
                  <c:v>670</c:v>
                </c:pt>
                <c:pt idx="33">
                  <c:v>655</c:v>
                </c:pt>
                <c:pt idx="34">
                  <c:v>620</c:v>
                </c:pt>
                <c:pt idx="35">
                  <c:v>610</c:v>
                </c:pt>
                <c:pt idx="36">
                  <c:v>645</c:v>
                </c:pt>
                <c:pt idx="37">
                  <c:v>670</c:v>
                </c:pt>
                <c:pt idx="38">
                  <c:v>675</c:v>
                </c:pt>
                <c:pt idx="39">
                  <c:v>670</c:v>
                </c:pt>
                <c:pt idx="40">
                  <c:v>665</c:v>
                </c:pt>
                <c:pt idx="41">
                  <c:v>625</c:v>
                </c:pt>
                <c:pt idx="42">
                  <c:v>610</c:v>
                </c:pt>
                <c:pt idx="43">
                  <c:v>610</c:v>
                </c:pt>
                <c:pt idx="44">
                  <c:v>600</c:v>
                </c:pt>
                <c:pt idx="45">
                  <c:v>595</c:v>
                </c:pt>
                <c:pt idx="46">
                  <c:v>600</c:v>
                </c:pt>
                <c:pt idx="47">
                  <c:v>595</c:v>
                </c:pt>
                <c:pt idx="48">
                  <c:v>600</c:v>
                </c:pt>
                <c:pt idx="49">
                  <c:v>620</c:v>
                </c:pt>
                <c:pt idx="50">
                  <c:v>660</c:v>
                </c:pt>
                <c:pt idx="51">
                  <c:v>675</c:v>
                </c:pt>
                <c:pt idx="52">
                  <c:v>660</c:v>
                </c:pt>
                <c:pt idx="53">
                  <c:v>655</c:v>
                </c:pt>
                <c:pt idx="54">
                  <c:v>635</c:v>
                </c:pt>
                <c:pt idx="55">
                  <c:v>640</c:v>
                </c:pt>
                <c:pt idx="56">
                  <c:v>655</c:v>
                </c:pt>
                <c:pt idx="57">
                  <c:v>615</c:v>
                </c:pt>
                <c:pt idx="58">
                  <c:v>620</c:v>
                </c:pt>
                <c:pt idx="59">
                  <c:v>610</c:v>
                </c:pt>
                <c:pt idx="60">
                  <c:v>625</c:v>
                </c:pt>
                <c:pt idx="61">
                  <c:v>680</c:v>
                </c:pt>
                <c:pt idx="62">
                  <c:v>680</c:v>
                </c:pt>
                <c:pt idx="63">
                  <c:v>695</c:v>
                </c:pt>
                <c:pt idx="64">
                  <c:v>680</c:v>
                </c:pt>
                <c:pt idx="65">
                  <c:v>645</c:v>
                </c:pt>
                <c:pt idx="66">
                  <c:v>620</c:v>
                </c:pt>
                <c:pt idx="67">
                  <c:v>610</c:v>
                </c:pt>
                <c:pt idx="68">
                  <c:v>605</c:v>
                </c:pt>
                <c:pt idx="69">
                  <c:v>615</c:v>
                </c:pt>
                <c:pt idx="70">
                  <c:v>730</c:v>
                </c:pt>
                <c:pt idx="71">
                  <c:v>775</c:v>
                </c:pt>
                <c:pt idx="72">
                  <c:v>855</c:v>
                </c:pt>
                <c:pt idx="73">
                  <c:v>940</c:v>
                </c:pt>
                <c:pt idx="74">
                  <c:v>960</c:v>
                </c:pt>
                <c:pt idx="75">
                  <c:v>995</c:v>
                </c:pt>
                <c:pt idx="76">
                  <c:v>1000</c:v>
                </c:pt>
                <c:pt idx="77">
                  <c:v>1000</c:v>
                </c:pt>
                <c:pt idx="78">
                  <c:v>1010</c:v>
                </c:pt>
                <c:pt idx="79">
                  <c:v>1075</c:v>
                </c:pt>
                <c:pt idx="80">
                  <c:v>1100</c:v>
                </c:pt>
                <c:pt idx="81">
                  <c:v>1100</c:v>
                </c:pt>
                <c:pt idx="82">
                  <c:v>1125</c:v>
                </c:pt>
                <c:pt idx="83">
                  <c:v>1155</c:v>
                </c:pt>
                <c:pt idx="84">
                  <c:v>1170</c:v>
                </c:pt>
                <c:pt idx="85">
                  <c:v>1240</c:v>
                </c:pt>
                <c:pt idx="86">
                  <c:v>1225</c:v>
                </c:pt>
                <c:pt idx="87">
                  <c:v>2005</c:v>
                </c:pt>
                <c:pt idx="88">
                  <c:v>2515</c:v>
                </c:pt>
                <c:pt idx="89">
                  <c:v>2565</c:v>
                </c:pt>
                <c:pt idx="90">
                  <c:v>2565</c:v>
                </c:pt>
                <c:pt idx="91">
                  <c:v>2610</c:v>
                </c:pt>
                <c:pt idx="92">
                  <c:v>2590</c:v>
                </c:pt>
                <c:pt idx="93">
                  <c:v>2535</c:v>
                </c:pt>
                <c:pt idx="94">
                  <c:v>2610</c:v>
                </c:pt>
                <c:pt idx="95">
                  <c:v>2690</c:v>
                </c:pt>
              </c:numCache>
            </c:numRef>
          </c:val>
          <c:smooth val="0"/>
        </c:ser>
        <c:ser>
          <c:idx val="3"/>
          <c:order val="3"/>
          <c:tx>
            <c:strRef>
              <c:f>'Data - Claimant Count'!$C$15</c:f>
              <c:strCache>
                <c:ptCount val="1"/>
                <c:pt idx="0">
                  <c:v>East Lindsey</c:v>
                </c:pt>
              </c:strCache>
            </c:strRef>
          </c:tx>
          <c:marker>
            <c:symbol val="none"/>
          </c:marker>
          <c:cat>
            <c:strRef>
              <c:f>'Data - Claimant Count'!$D$6:$CU$6</c:f>
              <c:strCache>
                <c:ptCount val="96"/>
                <c:pt idx="0">
                  <c:v>January 2013</c:v>
                </c:pt>
                <c:pt idx="1">
                  <c:v>February 2013</c:v>
                </c:pt>
                <c:pt idx="2">
                  <c:v>March 2013</c:v>
                </c:pt>
                <c:pt idx="3">
                  <c:v>April 2013</c:v>
                </c:pt>
                <c:pt idx="4">
                  <c:v>May 2013</c:v>
                </c:pt>
                <c:pt idx="5">
                  <c:v>June 2013</c:v>
                </c:pt>
                <c:pt idx="6">
                  <c:v>July 2013</c:v>
                </c:pt>
                <c:pt idx="7">
                  <c:v>August 2013</c:v>
                </c:pt>
                <c:pt idx="8">
                  <c:v>September 2013</c:v>
                </c:pt>
                <c:pt idx="9">
                  <c:v>October 2013</c:v>
                </c:pt>
                <c:pt idx="10">
                  <c:v>November 2013</c:v>
                </c:pt>
                <c:pt idx="11">
                  <c:v>December 2013</c:v>
                </c:pt>
                <c:pt idx="12">
                  <c:v>January 2014</c:v>
                </c:pt>
                <c:pt idx="13">
                  <c:v>February 2014</c:v>
                </c:pt>
                <c:pt idx="14">
                  <c:v>March 2014</c:v>
                </c:pt>
                <c:pt idx="15">
                  <c:v>April 2014</c:v>
                </c:pt>
                <c:pt idx="16">
                  <c:v>May 2014</c:v>
                </c:pt>
                <c:pt idx="17">
                  <c:v>June 2014</c:v>
                </c:pt>
                <c:pt idx="18">
                  <c:v>July 2014</c:v>
                </c:pt>
                <c:pt idx="19">
                  <c:v>August 2014</c:v>
                </c:pt>
                <c:pt idx="20">
                  <c:v>September 2014</c:v>
                </c:pt>
                <c:pt idx="21">
                  <c:v>October 2014</c:v>
                </c:pt>
                <c:pt idx="22">
                  <c:v>November 2014</c:v>
                </c:pt>
                <c:pt idx="23">
                  <c:v>December 2014</c:v>
                </c:pt>
                <c:pt idx="24">
                  <c:v>January 2015</c:v>
                </c:pt>
                <c:pt idx="25">
                  <c:v>February 2015</c:v>
                </c:pt>
                <c:pt idx="26">
                  <c:v>March 2015</c:v>
                </c:pt>
                <c:pt idx="27">
                  <c:v>April 2015</c:v>
                </c:pt>
                <c:pt idx="28">
                  <c:v>May 2015</c:v>
                </c:pt>
                <c:pt idx="29">
                  <c:v>June 2015</c:v>
                </c:pt>
                <c:pt idx="30">
                  <c:v>July 2015</c:v>
                </c:pt>
                <c:pt idx="31">
                  <c:v>August 2015</c:v>
                </c:pt>
                <c:pt idx="32">
                  <c:v>September 2015</c:v>
                </c:pt>
                <c:pt idx="33">
                  <c:v>October 2015</c:v>
                </c:pt>
                <c:pt idx="34">
                  <c:v>November 2015</c:v>
                </c:pt>
                <c:pt idx="35">
                  <c:v>December 2015</c:v>
                </c:pt>
                <c:pt idx="36">
                  <c:v>January 2016</c:v>
                </c:pt>
                <c:pt idx="37">
                  <c:v>February 2016</c:v>
                </c:pt>
                <c:pt idx="38">
                  <c:v>March 2016</c:v>
                </c:pt>
                <c:pt idx="39">
                  <c:v>April 2016</c:v>
                </c:pt>
                <c:pt idx="40">
                  <c:v>May 2016</c:v>
                </c:pt>
                <c:pt idx="41">
                  <c:v>June 2016</c:v>
                </c:pt>
                <c:pt idx="42">
                  <c:v>July 2016</c:v>
                </c:pt>
                <c:pt idx="43">
                  <c:v>August 2016</c:v>
                </c:pt>
                <c:pt idx="44">
                  <c:v>September 2016</c:v>
                </c:pt>
                <c:pt idx="45">
                  <c:v>October 2016</c:v>
                </c:pt>
                <c:pt idx="46">
                  <c:v>November 2016</c:v>
                </c:pt>
                <c:pt idx="47">
                  <c:v>December 2016</c:v>
                </c:pt>
                <c:pt idx="48">
                  <c:v>January 2017</c:v>
                </c:pt>
                <c:pt idx="49">
                  <c:v>February 2017</c:v>
                </c:pt>
                <c:pt idx="50">
                  <c:v>March 2017</c:v>
                </c:pt>
                <c:pt idx="51">
                  <c:v>April 2017</c:v>
                </c:pt>
                <c:pt idx="52">
                  <c:v>May 2017</c:v>
                </c:pt>
                <c:pt idx="53">
                  <c:v>June 2017</c:v>
                </c:pt>
                <c:pt idx="54">
                  <c:v>July 2017</c:v>
                </c:pt>
                <c:pt idx="55">
                  <c:v>August 2017</c:v>
                </c:pt>
                <c:pt idx="56">
                  <c:v>September 2017</c:v>
                </c:pt>
                <c:pt idx="57">
                  <c:v>October 2017</c:v>
                </c:pt>
                <c:pt idx="58">
                  <c:v>November 2017</c:v>
                </c:pt>
                <c:pt idx="59">
                  <c:v>December 2017</c:v>
                </c:pt>
                <c:pt idx="60">
                  <c:v>January 2018</c:v>
                </c:pt>
                <c:pt idx="61">
                  <c:v>February 2018</c:v>
                </c:pt>
                <c:pt idx="62">
                  <c:v>March 2018</c:v>
                </c:pt>
                <c:pt idx="63">
                  <c:v>April 2018</c:v>
                </c:pt>
                <c:pt idx="64">
                  <c:v>May 2018</c:v>
                </c:pt>
                <c:pt idx="65">
                  <c:v>June 2018</c:v>
                </c:pt>
                <c:pt idx="66">
                  <c:v>July 2018</c:v>
                </c:pt>
                <c:pt idx="67">
                  <c:v>August 2018</c:v>
                </c:pt>
                <c:pt idx="68">
                  <c:v>September 2018</c:v>
                </c:pt>
                <c:pt idx="69">
                  <c:v>October 2018</c:v>
                </c:pt>
                <c:pt idx="70">
                  <c:v>November 2018</c:v>
                </c:pt>
                <c:pt idx="71">
                  <c:v>December 2018</c:v>
                </c:pt>
                <c:pt idx="72">
                  <c:v>January 2019</c:v>
                </c:pt>
                <c:pt idx="73">
                  <c:v>February 2019</c:v>
                </c:pt>
                <c:pt idx="74">
                  <c:v>March 2019</c:v>
                </c:pt>
                <c:pt idx="75">
                  <c:v>April 2019</c:v>
                </c:pt>
                <c:pt idx="76">
                  <c:v>May 2019</c:v>
                </c:pt>
                <c:pt idx="77">
                  <c:v>June 2019</c:v>
                </c:pt>
                <c:pt idx="78">
                  <c:v>July 2019</c:v>
                </c:pt>
                <c:pt idx="79">
                  <c:v>August 2019</c:v>
                </c:pt>
                <c:pt idx="80">
                  <c:v>September 2019</c:v>
                </c:pt>
                <c:pt idx="81">
                  <c:v>October 2019</c:v>
                </c:pt>
                <c:pt idx="82">
                  <c:v>November 2019</c:v>
                </c:pt>
                <c:pt idx="83">
                  <c:v>December 2019</c:v>
                </c:pt>
                <c:pt idx="84">
                  <c:v>January 2020</c:v>
                </c:pt>
                <c:pt idx="85">
                  <c:v>February 2020</c:v>
                </c:pt>
                <c:pt idx="86">
                  <c:v>March 2020</c:v>
                </c:pt>
                <c:pt idx="87">
                  <c:v>April 2020</c:v>
                </c:pt>
                <c:pt idx="88">
                  <c:v>May 2020</c:v>
                </c:pt>
                <c:pt idx="89">
                  <c:v>June 2020</c:v>
                </c:pt>
                <c:pt idx="90">
                  <c:v>July 2020</c:v>
                </c:pt>
                <c:pt idx="91">
                  <c:v>August 2020</c:v>
                </c:pt>
                <c:pt idx="92">
                  <c:v>September 2020</c:v>
                </c:pt>
                <c:pt idx="93">
                  <c:v>October 2020</c:v>
                </c:pt>
                <c:pt idx="94">
                  <c:v>November 2020</c:v>
                </c:pt>
                <c:pt idx="95">
                  <c:v>December 2020</c:v>
                </c:pt>
              </c:strCache>
            </c:strRef>
          </c:cat>
          <c:val>
            <c:numRef>
              <c:f>'Data - Claimant Count'!$D$15:$CU$15</c:f>
              <c:numCache>
                <c:formatCode>#,##0</c:formatCode>
                <c:ptCount val="96"/>
                <c:pt idx="0">
                  <c:v>3535</c:v>
                </c:pt>
                <c:pt idx="1">
                  <c:v>3505</c:v>
                </c:pt>
                <c:pt idx="2">
                  <c:v>3235</c:v>
                </c:pt>
                <c:pt idx="3">
                  <c:v>2770</c:v>
                </c:pt>
                <c:pt idx="4">
                  <c:v>2585</c:v>
                </c:pt>
                <c:pt idx="5">
                  <c:v>2360</c:v>
                </c:pt>
                <c:pt idx="6">
                  <c:v>2290</c:v>
                </c:pt>
                <c:pt idx="7">
                  <c:v>2155</c:v>
                </c:pt>
                <c:pt idx="8">
                  <c:v>2160</c:v>
                </c:pt>
                <c:pt idx="9">
                  <c:v>2260</c:v>
                </c:pt>
                <c:pt idx="10">
                  <c:v>2610</c:v>
                </c:pt>
                <c:pt idx="11">
                  <c:v>2900</c:v>
                </c:pt>
                <c:pt idx="12">
                  <c:v>2975</c:v>
                </c:pt>
                <c:pt idx="13">
                  <c:v>3005</c:v>
                </c:pt>
                <c:pt idx="14">
                  <c:v>2775</c:v>
                </c:pt>
                <c:pt idx="15">
                  <c:v>2335</c:v>
                </c:pt>
                <c:pt idx="16">
                  <c:v>2110</c:v>
                </c:pt>
                <c:pt idx="17">
                  <c:v>1890</c:v>
                </c:pt>
                <c:pt idx="18">
                  <c:v>1745</c:v>
                </c:pt>
                <c:pt idx="19">
                  <c:v>1560</c:v>
                </c:pt>
                <c:pt idx="20">
                  <c:v>1540</c:v>
                </c:pt>
                <c:pt idx="21">
                  <c:v>1665</c:v>
                </c:pt>
                <c:pt idx="22">
                  <c:v>1940</c:v>
                </c:pt>
                <c:pt idx="23">
                  <c:v>2165</c:v>
                </c:pt>
                <c:pt idx="24">
                  <c:v>2260</c:v>
                </c:pt>
                <c:pt idx="25">
                  <c:v>2165</c:v>
                </c:pt>
                <c:pt idx="26">
                  <c:v>1860</c:v>
                </c:pt>
                <c:pt idx="27">
                  <c:v>1480</c:v>
                </c:pt>
                <c:pt idx="28">
                  <c:v>1350</c:v>
                </c:pt>
                <c:pt idx="29">
                  <c:v>1300</c:v>
                </c:pt>
                <c:pt idx="30">
                  <c:v>1275</c:v>
                </c:pt>
                <c:pt idx="31">
                  <c:v>1150</c:v>
                </c:pt>
                <c:pt idx="32">
                  <c:v>1145</c:v>
                </c:pt>
                <c:pt idx="33">
                  <c:v>1280</c:v>
                </c:pt>
                <c:pt idx="34">
                  <c:v>1480</c:v>
                </c:pt>
                <c:pt idx="35">
                  <c:v>1725</c:v>
                </c:pt>
                <c:pt idx="36">
                  <c:v>1825</c:v>
                </c:pt>
                <c:pt idx="37">
                  <c:v>1825</c:v>
                </c:pt>
                <c:pt idx="38">
                  <c:v>1685</c:v>
                </c:pt>
                <c:pt idx="39">
                  <c:v>1425</c:v>
                </c:pt>
                <c:pt idx="40">
                  <c:v>1370</c:v>
                </c:pt>
                <c:pt idx="41">
                  <c:v>1285</c:v>
                </c:pt>
                <c:pt idx="42">
                  <c:v>1265</c:v>
                </c:pt>
                <c:pt idx="43">
                  <c:v>1245</c:v>
                </c:pt>
                <c:pt idx="44">
                  <c:v>1255</c:v>
                </c:pt>
                <c:pt idx="45">
                  <c:v>1315</c:v>
                </c:pt>
                <c:pt idx="46">
                  <c:v>1540</c:v>
                </c:pt>
                <c:pt idx="47">
                  <c:v>1725</c:v>
                </c:pt>
                <c:pt idx="48">
                  <c:v>1855</c:v>
                </c:pt>
                <c:pt idx="49">
                  <c:v>1905</c:v>
                </c:pt>
                <c:pt idx="50">
                  <c:v>1835</c:v>
                </c:pt>
                <c:pt idx="51">
                  <c:v>1595</c:v>
                </c:pt>
                <c:pt idx="52">
                  <c:v>1520</c:v>
                </c:pt>
                <c:pt idx="53">
                  <c:v>1405</c:v>
                </c:pt>
                <c:pt idx="54">
                  <c:v>1370</c:v>
                </c:pt>
                <c:pt idx="55">
                  <c:v>1365</c:v>
                </c:pt>
                <c:pt idx="56">
                  <c:v>1360</c:v>
                </c:pt>
                <c:pt idx="57">
                  <c:v>1425</c:v>
                </c:pt>
                <c:pt idx="58">
                  <c:v>1605</c:v>
                </c:pt>
                <c:pt idx="59">
                  <c:v>1915</c:v>
                </c:pt>
                <c:pt idx="60">
                  <c:v>2045</c:v>
                </c:pt>
                <c:pt idx="61">
                  <c:v>2065</c:v>
                </c:pt>
                <c:pt idx="62">
                  <c:v>1975</c:v>
                </c:pt>
                <c:pt idx="63">
                  <c:v>1780</c:v>
                </c:pt>
                <c:pt idx="64">
                  <c:v>1640</c:v>
                </c:pt>
                <c:pt idx="65">
                  <c:v>1540</c:v>
                </c:pt>
                <c:pt idx="66">
                  <c:v>1550</c:v>
                </c:pt>
                <c:pt idx="67">
                  <c:v>1575</c:v>
                </c:pt>
                <c:pt idx="68">
                  <c:v>1630</c:v>
                </c:pt>
                <c:pt idx="69">
                  <c:v>1735</c:v>
                </c:pt>
                <c:pt idx="70">
                  <c:v>2015</c:v>
                </c:pt>
                <c:pt idx="71">
                  <c:v>2340</c:v>
                </c:pt>
                <c:pt idx="72">
                  <c:v>2510</c:v>
                </c:pt>
                <c:pt idx="73">
                  <c:v>2740</c:v>
                </c:pt>
                <c:pt idx="74">
                  <c:v>2760</c:v>
                </c:pt>
                <c:pt idx="75">
                  <c:v>2590</c:v>
                </c:pt>
                <c:pt idx="76">
                  <c:v>2415</c:v>
                </c:pt>
                <c:pt idx="77">
                  <c:v>2380</c:v>
                </c:pt>
                <c:pt idx="78">
                  <c:v>2360</c:v>
                </c:pt>
                <c:pt idx="79">
                  <c:v>2370</c:v>
                </c:pt>
                <c:pt idx="80">
                  <c:v>2365</c:v>
                </c:pt>
                <c:pt idx="81">
                  <c:v>2475</c:v>
                </c:pt>
                <c:pt idx="82">
                  <c:v>2785</c:v>
                </c:pt>
                <c:pt idx="83">
                  <c:v>2935</c:v>
                </c:pt>
                <c:pt idx="84">
                  <c:v>3180</c:v>
                </c:pt>
                <c:pt idx="85">
                  <c:v>3405</c:v>
                </c:pt>
                <c:pt idx="86">
                  <c:v>3250</c:v>
                </c:pt>
                <c:pt idx="87">
                  <c:v>4985</c:v>
                </c:pt>
                <c:pt idx="88">
                  <c:v>5665</c:v>
                </c:pt>
                <c:pt idx="89">
                  <c:v>5495</c:v>
                </c:pt>
                <c:pt idx="90">
                  <c:v>5560</c:v>
                </c:pt>
                <c:pt idx="91">
                  <c:v>5220</c:v>
                </c:pt>
                <c:pt idx="92">
                  <c:v>4960</c:v>
                </c:pt>
                <c:pt idx="93">
                  <c:v>4740</c:v>
                </c:pt>
                <c:pt idx="94">
                  <c:v>5005</c:v>
                </c:pt>
                <c:pt idx="95">
                  <c:v>5055</c:v>
                </c:pt>
              </c:numCache>
            </c:numRef>
          </c:val>
          <c:smooth val="0"/>
        </c:ser>
        <c:ser>
          <c:idx val="4"/>
          <c:order val="4"/>
          <c:tx>
            <c:strRef>
              <c:f>'Data - Claimant Count'!$C$16</c:f>
              <c:strCache>
                <c:ptCount val="1"/>
                <c:pt idx="0">
                  <c:v>Lincoln</c:v>
                </c:pt>
              </c:strCache>
            </c:strRef>
          </c:tx>
          <c:marker>
            <c:symbol val="none"/>
          </c:marker>
          <c:cat>
            <c:strRef>
              <c:f>'Data - Claimant Count'!$D$6:$CU$6</c:f>
              <c:strCache>
                <c:ptCount val="96"/>
                <c:pt idx="0">
                  <c:v>January 2013</c:v>
                </c:pt>
                <c:pt idx="1">
                  <c:v>February 2013</c:v>
                </c:pt>
                <c:pt idx="2">
                  <c:v>March 2013</c:v>
                </c:pt>
                <c:pt idx="3">
                  <c:v>April 2013</c:v>
                </c:pt>
                <c:pt idx="4">
                  <c:v>May 2013</c:v>
                </c:pt>
                <c:pt idx="5">
                  <c:v>June 2013</c:v>
                </c:pt>
                <c:pt idx="6">
                  <c:v>July 2013</c:v>
                </c:pt>
                <c:pt idx="7">
                  <c:v>August 2013</c:v>
                </c:pt>
                <c:pt idx="8">
                  <c:v>September 2013</c:v>
                </c:pt>
                <c:pt idx="9">
                  <c:v>October 2013</c:v>
                </c:pt>
                <c:pt idx="10">
                  <c:v>November 2013</c:v>
                </c:pt>
                <c:pt idx="11">
                  <c:v>December 2013</c:v>
                </c:pt>
                <c:pt idx="12">
                  <c:v>January 2014</c:v>
                </c:pt>
                <c:pt idx="13">
                  <c:v>February 2014</c:v>
                </c:pt>
                <c:pt idx="14">
                  <c:v>March 2014</c:v>
                </c:pt>
                <c:pt idx="15">
                  <c:v>April 2014</c:v>
                </c:pt>
                <c:pt idx="16">
                  <c:v>May 2014</c:v>
                </c:pt>
                <c:pt idx="17">
                  <c:v>June 2014</c:v>
                </c:pt>
                <c:pt idx="18">
                  <c:v>July 2014</c:v>
                </c:pt>
                <c:pt idx="19">
                  <c:v>August 2014</c:v>
                </c:pt>
                <c:pt idx="20">
                  <c:v>September 2014</c:v>
                </c:pt>
                <c:pt idx="21">
                  <c:v>October 2014</c:v>
                </c:pt>
                <c:pt idx="22">
                  <c:v>November 2014</c:v>
                </c:pt>
                <c:pt idx="23">
                  <c:v>December 2014</c:v>
                </c:pt>
                <c:pt idx="24">
                  <c:v>January 2015</c:v>
                </c:pt>
                <c:pt idx="25">
                  <c:v>February 2015</c:v>
                </c:pt>
                <c:pt idx="26">
                  <c:v>March 2015</c:v>
                </c:pt>
                <c:pt idx="27">
                  <c:v>April 2015</c:v>
                </c:pt>
                <c:pt idx="28">
                  <c:v>May 2015</c:v>
                </c:pt>
                <c:pt idx="29">
                  <c:v>June 2015</c:v>
                </c:pt>
                <c:pt idx="30">
                  <c:v>July 2015</c:v>
                </c:pt>
                <c:pt idx="31">
                  <c:v>August 2015</c:v>
                </c:pt>
                <c:pt idx="32">
                  <c:v>September 2015</c:v>
                </c:pt>
                <c:pt idx="33">
                  <c:v>October 2015</c:v>
                </c:pt>
                <c:pt idx="34">
                  <c:v>November 2015</c:v>
                </c:pt>
                <c:pt idx="35">
                  <c:v>December 2015</c:v>
                </c:pt>
                <c:pt idx="36">
                  <c:v>January 2016</c:v>
                </c:pt>
                <c:pt idx="37">
                  <c:v>February 2016</c:v>
                </c:pt>
                <c:pt idx="38">
                  <c:v>March 2016</c:v>
                </c:pt>
                <c:pt idx="39">
                  <c:v>April 2016</c:v>
                </c:pt>
                <c:pt idx="40">
                  <c:v>May 2016</c:v>
                </c:pt>
                <c:pt idx="41">
                  <c:v>June 2016</c:v>
                </c:pt>
                <c:pt idx="42">
                  <c:v>July 2016</c:v>
                </c:pt>
                <c:pt idx="43">
                  <c:v>August 2016</c:v>
                </c:pt>
                <c:pt idx="44">
                  <c:v>September 2016</c:v>
                </c:pt>
                <c:pt idx="45">
                  <c:v>October 2016</c:v>
                </c:pt>
                <c:pt idx="46">
                  <c:v>November 2016</c:v>
                </c:pt>
                <c:pt idx="47">
                  <c:v>December 2016</c:v>
                </c:pt>
                <c:pt idx="48">
                  <c:v>January 2017</c:v>
                </c:pt>
                <c:pt idx="49">
                  <c:v>February 2017</c:v>
                </c:pt>
                <c:pt idx="50">
                  <c:v>March 2017</c:v>
                </c:pt>
                <c:pt idx="51">
                  <c:v>April 2017</c:v>
                </c:pt>
                <c:pt idx="52">
                  <c:v>May 2017</c:v>
                </c:pt>
                <c:pt idx="53">
                  <c:v>June 2017</c:v>
                </c:pt>
                <c:pt idx="54">
                  <c:v>July 2017</c:v>
                </c:pt>
                <c:pt idx="55">
                  <c:v>August 2017</c:v>
                </c:pt>
                <c:pt idx="56">
                  <c:v>September 2017</c:v>
                </c:pt>
                <c:pt idx="57">
                  <c:v>October 2017</c:v>
                </c:pt>
                <c:pt idx="58">
                  <c:v>November 2017</c:v>
                </c:pt>
                <c:pt idx="59">
                  <c:v>December 2017</c:v>
                </c:pt>
                <c:pt idx="60">
                  <c:v>January 2018</c:v>
                </c:pt>
                <c:pt idx="61">
                  <c:v>February 2018</c:v>
                </c:pt>
                <c:pt idx="62">
                  <c:v>March 2018</c:v>
                </c:pt>
                <c:pt idx="63">
                  <c:v>April 2018</c:v>
                </c:pt>
                <c:pt idx="64">
                  <c:v>May 2018</c:v>
                </c:pt>
                <c:pt idx="65">
                  <c:v>June 2018</c:v>
                </c:pt>
                <c:pt idx="66">
                  <c:v>July 2018</c:v>
                </c:pt>
                <c:pt idx="67">
                  <c:v>August 2018</c:v>
                </c:pt>
                <c:pt idx="68">
                  <c:v>September 2018</c:v>
                </c:pt>
                <c:pt idx="69">
                  <c:v>October 2018</c:v>
                </c:pt>
                <c:pt idx="70">
                  <c:v>November 2018</c:v>
                </c:pt>
                <c:pt idx="71">
                  <c:v>December 2018</c:v>
                </c:pt>
                <c:pt idx="72">
                  <c:v>January 2019</c:v>
                </c:pt>
                <c:pt idx="73">
                  <c:v>February 2019</c:v>
                </c:pt>
                <c:pt idx="74">
                  <c:v>March 2019</c:v>
                </c:pt>
                <c:pt idx="75">
                  <c:v>April 2019</c:v>
                </c:pt>
                <c:pt idx="76">
                  <c:v>May 2019</c:v>
                </c:pt>
                <c:pt idx="77">
                  <c:v>June 2019</c:v>
                </c:pt>
                <c:pt idx="78">
                  <c:v>July 2019</c:v>
                </c:pt>
                <c:pt idx="79">
                  <c:v>August 2019</c:v>
                </c:pt>
                <c:pt idx="80">
                  <c:v>September 2019</c:v>
                </c:pt>
                <c:pt idx="81">
                  <c:v>October 2019</c:v>
                </c:pt>
                <c:pt idx="82">
                  <c:v>November 2019</c:v>
                </c:pt>
                <c:pt idx="83">
                  <c:v>December 2019</c:v>
                </c:pt>
                <c:pt idx="84">
                  <c:v>January 2020</c:v>
                </c:pt>
                <c:pt idx="85">
                  <c:v>February 2020</c:v>
                </c:pt>
                <c:pt idx="86">
                  <c:v>March 2020</c:v>
                </c:pt>
                <c:pt idx="87">
                  <c:v>April 2020</c:v>
                </c:pt>
                <c:pt idx="88">
                  <c:v>May 2020</c:v>
                </c:pt>
                <c:pt idx="89">
                  <c:v>June 2020</c:v>
                </c:pt>
                <c:pt idx="90">
                  <c:v>July 2020</c:v>
                </c:pt>
                <c:pt idx="91">
                  <c:v>August 2020</c:v>
                </c:pt>
                <c:pt idx="92">
                  <c:v>September 2020</c:v>
                </c:pt>
                <c:pt idx="93">
                  <c:v>October 2020</c:v>
                </c:pt>
                <c:pt idx="94">
                  <c:v>November 2020</c:v>
                </c:pt>
                <c:pt idx="95">
                  <c:v>December 2020</c:v>
                </c:pt>
              </c:strCache>
            </c:strRef>
          </c:cat>
          <c:val>
            <c:numRef>
              <c:f>'Data - Claimant Count'!$D$16:$CU$16</c:f>
              <c:numCache>
                <c:formatCode>#,##0</c:formatCode>
                <c:ptCount val="96"/>
                <c:pt idx="0">
                  <c:v>3325</c:v>
                </c:pt>
                <c:pt idx="1">
                  <c:v>3370</c:v>
                </c:pt>
                <c:pt idx="2">
                  <c:v>3275</c:v>
                </c:pt>
                <c:pt idx="3">
                  <c:v>3200</c:v>
                </c:pt>
                <c:pt idx="4">
                  <c:v>3110</c:v>
                </c:pt>
                <c:pt idx="5">
                  <c:v>3005</c:v>
                </c:pt>
                <c:pt idx="6">
                  <c:v>2995</c:v>
                </c:pt>
                <c:pt idx="7">
                  <c:v>2935</c:v>
                </c:pt>
                <c:pt idx="8">
                  <c:v>2830</c:v>
                </c:pt>
                <c:pt idx="9">
                  <c:v>2745</c:v>
                </c:pt>
                <c:pt idx="10">
                  <c:v>2650</c:v>
                </c:pt>
                <c:pt idx="11">
                  <c:v>2655</c:v>
                </c:pt>
                <c:pt idx="12">
                  <c:v>2730</c:v>
                </c:pt>
                <c:pt idx="13">
                  <c:v>2805</c:v>
                </c:pt>
                <c:pt idx="14">
                  <c:v>2745</c:v>
                </c:pt>
                <c:pt idx="15">
                  <c:v>2640</c:v>
                </c:pt>
                <c:pt idx="16">
                  <c:v>2445</c:v>
                </c:pt>
                <c:pt idx="17">
                  <c:v>2310</c:v>
                </c:pt>
                <c:pt idx="18">
                  <c:v>2215</c:v>
                </c:pt>
                <c:pt idx="19">
                  <c:v>2060</c:v>
                </c:pt>
                <c:pt idx="20">
                  <c:v>1985</c:v>
                </c:pt>
                <c:pt idx="21">
                  <c:v>1950</c:v>
                </c:pt>
                <c:pt idx="22">
                  <c:v>1845</c:v>
                </c:pt>
                <c:pt idx="23">
                  <c:v>1810</c:v>
                </c:pt>
                <c:pt idx="24">
                  <c:v>1865</c:v>
                </c:pt>
                <c:pt idx="25">
                  <c:v>1885</c:v>
                </c:pt>
                <c:pt idx="26">
                  <c:v>1815</c:v>
                </c:pt>
                <c:pt idx="27">
                  <c:v>1760</c:v>
                </c:pt>
                <c:pt idx="28">
                  <c:v>1735</c:v>
                </c:pt>
                <c:pt idx="29">
                  <c:v>1710</c:v>
                </c:pt>
                <c:pt idx="30">
                  <c:v>1700</c:v>
                </c:pt>
                <c:pt idx="31">
                  <c:v>1660</c:v>
                </c:pt>
                <c:pt idx="32">
                  <c:v>1600</c:v>
                </c:pt>
                <c:pt idx="33">
                  <c:v>1620</c:v>
                </c:pt>
                <c:pt idx="34">
                  <c:v>1590</c:v>
                </c:pt>
                <c:pt idx="35">
                  <c:v>1530</c:v>
                </c:pt>
                <c:pt idx="36">
                  <c:v>1605</c:v>
                </c:pt>
                <c:pt idx="37">
                  <c:v>1630</c:v>
                </c:pt>
                <c:pt idx="38">
                  <c:v>1645</c:v>
                </c:pt>
                <c:pt idx="39">
                  <c:v>1665</c:v>
                </c:pt>
                <c:pt idx="40">
                  <c:v>1680</c:v>
                </c:pt>
                <c:pt idx="41">
                  <c:v>1615</c:v>
                </c:pt>
                <c:pt idx="42">
                  <c:v>1570</c:v>
                </c:pt>
                <c:pt idx="43">
                  <c:v>1575</c:v>
                </c:pt>
                <c:pt idx="44">
                  <c:v>1540</c:v>
                </c:pt>
                <c:pt idx="45">
                  <c:v>1505</c:v>
                </c:pt>
                <c:pt idx="46">
                  <c:v>1485</c:v>
                </c:pt>
                <c:pt idx="47">
                  <c:v>1460</c:v>
                </c:pt>
                <c:pt idx="48">
                  <c:v>1530</c:v>
                </c:pt>
                <c:pt idx="49">
                  <c:v>1600</c:v>
                </c:pt>
                <c:pt idx="50">
                  <c:v>1640</c:v>
                </c:pt>
                <c:pt idx="51">
                  <c:v>1650</c:v>
                </c:pt>
                <c:pt idx="52">
                  <c:v>1625</c:v>
                </c:pt>
                <c:pt idx="53">
                  <c:v>1625</c:v>
                </c:pt>
                <c:pt idx="54">
                  <c:v>1635</c:v>
                </c:pt>
                <c:pt idx="55">
                  <c:v>1615</c:v>
                </c:pt>
                <c:pt idx="56">
                  <c:v>1590</c:v>
                </c:pt>
                <c:pt idx="57">
                  <c:v>1580</c:v>
                </c:pt>
                <c:pt idx="58">
                  <c:v>1575</c:v>
                </c:pt>
                <c:pt idx="59">
                  <c:v>1575</c:v>
                </c:pt>
                <c:pt idx="60">
                  <c:v>1640</c:v>
                </c:pt>
                <c:pt idx="61">
                  <c:v>1710</c:v>
                </c:pt>
                <c:pt idx="62">
                  <c:v>1715</c:v>
                </c:pt>
                <c:pt idx="63">
                  <c:v>1825</c:v>
                </c:pt>
                <c:pt idx="64">
                  <c:v>1850</c:v>
                </c:pt>
                <c:pt idx="65">
                  <c:v>1925</c:v>
                </c:pt>
                <c:pt idx="66">
                  <c:v>1985</c:v>
                </c:pt>
                <c:pt idx="67">
                  <c:v>1985</c:v>
                </c:pt>
                <c:pt idx="68">
                  <c:v>2015</c:v>
                </c:pt>
                <c:pt idx="69">
                  <c:v>2080</c:v>
                </c:pt>
                <c:pt idx="70">
                  <c:v>2090</c:v>
                </c:pt>
                <c:pt idx="71">
                  <c:v>2140</c:v>
                </c:pt>
                <c:pt idx="72">
                  <c:v>2215</c:v>
                </c:pt>
                <c:pt idx="73">
                  <c:v>2265</c:v>
                </c:pt>
                <c:pt idx="74">
                  <c:v>2350</c:v>
                </c:pt>
                <c:pt idx="75">
                  <c:v>2390</c:v>
                </c:pt>
                <c:pt idx="76">
                  <c:v>2405</c:v>
                </c:pt>
                <c:pt idx="77">
                  <c:v>2335</c:v>
                </c:pt>
                <c:pt idx="78">
                  <c:v>2405</c:v>
                </c:pt>
                <c:pt idx="79">
                  <c:v>2445</c:v>
                </c:pt>
                <c:pt idx="80">
                  <c:v>2410</c:v>
                </c:pt>
                <c:pt idx="81">
                  <c:v>2390</c:v>
                </c:pt>
                <c:pt idx="82">
                  <c:v>2360</c:v>
                </c:pt>
                <c:pt idx="83">
                  <c:v>2400</c:v>
                </c:pt>
                <c:pt idx="84">
                  <c:v>2485</c:v>
                </c:pt>
                <c:pt idx="85">
                  <c:v>2570</c:v>
                </c:pt>
                <c:pt idx="86">
                  <c:v>2555</c:v>
                </c:pt>
                <c:pt idx="87">
                  <c:v>3880</c:v>
                </c:pt>
                <c:pt idx="88">
                  <c:v>4510</c:v>
                </c:pt>
                <c:pt idx="89">
                  <c:v>4340</c:v>
                </c:pt>
                <c:pt idx="90">
                  <c:v>4410</c:v>
                </c:pt>
                <c:pt idx="91">
                  <c:v>4505</c:v>
                </c:pt>
                <c:pt idx="92">
                  <c:v>4415</c:v>
                </c:pt>
                <c:pt idx="93">
                  <c:v>4255</c:v>
                </c:pt>
                <c:pt idx="94">
                  <c:v>4265</c:v>
                </c:pt>
                <c:pt idx="95">
                  <c:v>4310</c:v>
                </c:pt>
              </c:numCache>
            </c:numRef>
          </c:val>
          <c:smooth val="0"/>
        </c:ser>
        <c:ser>
          <c:idx val="5"/>
          <c:order val="5"/>
          <c:tx>
            <c:strRef>
              <c:f>'Data - Claimant Count'!$C$17</c:f>
              <c:strCache>
                <c:ptCount val="1"/>
                <c:pt idx="0">
                  <c:v>North Kesteven</c:v>
                </c:pt>
              </c:strCache>
            </c:strRef>
          </c:tx>
          <c:marker>
            <c:symbol val="none"/>
          </c:marker>
          <c:cat>
            <c:strRef>
              <c:f>'Data - Claimant Count'!$D$6:$CU$6</c:f>
              <c:strCache>
                <c:ptCount val="96"/>
                <c:pt idx="0">
                  <c:v>January 2013</c:v>
                </c:pt>
                <c:pt idx="1">
                  <c:v>February 2013</c:v>
                </c:pt>
                <c:pt idx="2">
                  <c:v>March 2013</c:v>
                </c:pt>
                <c:pt idx="3">
                  <c:v>April 2013</c:v>
                </c:pt>
                <c:pt idx="4">
                  <c:v>May 2013</c:v>
                </c:pt>
                <c:pt idx="5">
                  <c:v>June 2013</c:v>
                </c:pt>
                <c:pt idx="6">
                  <c:v>July 2013</c:v>
                </c:pt>
                <c:pt idx="7">
                  <c:v>August 2013</c:v>
                </c:pt>
                <c:pt idx="8">
                  <c:v>September 2013</c:v>
                </c:pt>
                <c:pt idx="9">
                  <c:v>October 2013</c:v>
                </c:pt>
                <c:pt idx="10">
                  <c:v>November 2013</c:v>
                </c:pt>
                <c:pt idx="11">
                  <c:v>December 2013</c:v>
                </c:pt>
                <c:pt idx="12">
                  <c:v>January 2014</c:v>
                </c:pt>
                <c:pt idx="13">
                  <c:v>February 2014</c:v>
                </c:pt>
                <c:pt idx="14">
                  <c:v>March 2014</c:v>
                </c:pt>
                <c:pt idx="15">
                  <c:v>April 2014</c:v>
                </c:pt>
                <c:pt idx="16">
                  <c:v>May 2014</c:v>
                </c:pt>
                <c:pt idx="17">
                  <c:v>June 2014</c:v>
                </c:pt>
                <c:pt idx="18">
                  <c:v>July 2014</c:v>
                </c:pt>
                <c:pt idx="19">
                  <c:v>August 2014</c:v>
                </c:pt>
                <c:pt idx="20">
                  <c:v>September 2014</c:v>
                </c:pt>
                <c:pt idx="21">
                  <c:v>October 2014</c:v>
                </c:pt>
                <c:pt idx="22">
                  <c:v>November 2014</c:v>
                </c:pt>
                <c:pt idx="23">
                  <c:v>December 2014</c:v>
                </c:pt>
                <c:pt idx="24">
                  <c:v>January 2015</c:v>
                </c:pt>
                <c:pt idx="25">
                  <c:v>February 2015</c:v>
                </c:pt>
                <c:pt idx="26">
                  <c:v>March 2015</c:v>
                </c:pt>
                <c:pt idx="27">
                  <c:v>April 2015</c:v>
                </c:pt>
                <c:pt idx="28">
                  <c:v>May 2015</c:v>
                </c:pt>
                <c:pt idx="29">
                  <c:v>June 2015</c:v>
                </c:pt>
                <c:pt idx="30">
                  <c:v>July 2015</c:v>
                </c:pt>
                <c:pt idx="31">
                  <c:v>August 2015</c:v>
                </c:pt>
                <c:pt idx="32">
                  <c:v>September 2015</c:v>
                </c:pt>
                <c:pt idx="33">
                  <c:v>October 2015</c:v>
                </c:pt>
                <c:pt idx="34">
                  <c:v>November 2015</c:v>
                </c:pt>
                <c:pt idx="35">
                  <c:v>December 2015</c:v>
                </c:pt>
                <c:pt idx="36">
                  <c:v>January 2016</c:v>
                </c:pt>
                <c:pt idx="37">
                  <c:v>February 2016</c:v>
                </c:pt>
                <c:pt idx="38">
                  <c:v>March 2016</c:v>
                </c:pt>
                <c:pt idx="39">
                  <c:v>April 2016</c:v>
                </c:pt>
                <c:pt idx="40">
                  <c:v>May 2016</c:v>
                </c:pt>
                <c:pt idx="41">
                  <c:v>June 2016</c:v>
                </c:pt>
                <c:pt idx="42">
                  <c:v>July 2016</c:v>
                </c:pt>
                <c:pt idx="43">
                  <c:v>August 2016</c:v>
                </c:pt>
                <c:pt idx="44">
                  <c:v>September 2016</c:v>
                </c:pt>
                <c:pt idx="45">
                  <c:v>October 2016</c:v>
                </c:pt>
                <c:pt idx="46">
                  <c:v>November 2016</c:v>
                </c:pt>
                <c:pt idx="47">
                  <c:v>December 2016</c:v>
                </c:pt>
                <c:pt idx="48">
                  <c:v>January 2017</c:v>
                </c:pt>
                <c:pt idx="49">
                  <c:v>February 2017</c:v>
                </c:pt>
                <c:pt idx="50">
                  <c:v>March 2017</c:v>
                </c:pt>
                <c:pt idx="51">
                  <c:v>April 2017</c:v>
                </c:pt>
                <c:pt idx="52">
                  <c:v>May 2017</c:v>
                </c:pt>
                <c:pt idx="53">
                  <c:v>June 2017</c:v>
                </c:pt>
                <c:pt idx="54">
                  <c:v>July 2017</c:v>
                </c:pt>
                <c:pt idx="55">
                  <c:v>August 2017</c:v>
                </c:pt>
                <c:pt idx="56">
                  <c:v>September 2017</c:v>
                </c:pt>
                <c:pt idx="57">
                  <c:v>October 2017</c:v>
                </c:pt>
                <c:pt idx="58">
                  <c:v>November 2017</c:v>
                </c:pt>
                <c:pt idx="59">
                  <c:v>December 2017</c:v>
                </c:pt>
                <c:pt idx="60">
                  <c:v>January 2018</c:v>
                </c:pt>
                <c:pt idx="61">
                  <c:v>February 2018</c:v>
                </c:pt>
                <c:pt idx="62">
                  <c:v>March 2018</c:v>
                </c:pt>
                <c:pt idx="63">
                  <c:v>April 2018</c:v>
                </c:pt>
                <c:pt idx="64">
                  <c:v>May 2018</c:v>
                </c:pt>
                <c:pt idx="65">
                  <c:v>June 2018</c:v>
                </c:pt>
                <c:pt idx="66">
                  <c:v>July 2018</c:v>
                </c:pt>
                <c:pt idx="67">
                  <c:v>August 2018</c:v>
                </c:pt>
                <c:pt idx="68">
                  <c:v>September 2018</c:v>
                </c:pt>
                <c:pt idx="69">
                  <c:v>October 2018</c:v>
                </c:pt>
                <c:pt idx="70">
                  <c:v>November 2018</c:v>
                </c:pt>
                <c:pt idx="71">
                  <c:v>December 2018</c:v>
                </c:pt>
                <c:pt idx="72">
                  <c:v>January 2019</c:v>
                </c:pt>
                <c:pt idx="73">
                  <c:v>February 2019</c:v>
                </c:pt>
                <c:pt idx="74">
                  <c:v>March 2019</c:v>
                </c:pt>
                <c:pt idx="75">
                  <c:v>April 2019</c:v>
                </c:pt>
                <c:pt idx="76">
                  <c:v>May 2019</c:v>
                </c:pt>
                <c:pt idx="77">
                  <c:v>June 2019</c:v>
                </c:pt>
                <c:pt idx="78">
                  <c:v>July 2019</c:v>
                </c:pt>
                <c:pt idx="79">
                  <c:v>August 2019</c:v>
                </c:pt>
                <c:pt idx="80">
                  <c:v>September 2019</c:v>
                </c:pt>
                <c:pt idx="81">
                  <c:v>October 2019</c:v>
                </c:pt>
                <c:pt idx="82">
                  <c:v>November 2019</c:v>
                </c:pt>
                <c:pt idx="83">
                  <c:v>December 2019</c:v>
                </c:pt>
                <c:pt idx="84">
                  <c:v>January 2020</c:v>
                </c:pt>
                <c:pt idx="85">
                  <c:v>February 2020</c:v>
                </c:pt>
                <c:pt idx="86">
                  <c:v>March 2020</c:v>
                </c:pt>
                <c:pt idx="87">
                  <c:v>April 2020</c:v>
                </c:pt>
                <c:pt idx="88">
                  <c:v>May 2020</c:v>
                </c:pt>
                <c:pt idx="89">
                  <c:v>June 2020</c:v>
                </c:pt>
                <c:pt idx="90">
                  <c:v>July 2020</c:v>
                </c:pt>
                <c:pt idx="91">
                  <c:v>August 2020</c:v>
                </c:pt>
                <c:pt idx="92">
                  <c:v>September 2020</c:v>
                </c:pt>
                <c:pt idx="93">
                  <c:v>October 2020</c:v>
                </c:pt>
                <c:pt idx="94">
                  <c:v>November 2020</c:v>
                </c:pt>
                <c:pt idx="95">
                  <c:v>December 2020</c:v>
                </c:pt>
              </c:strCache>
            </c:strRef>
          </c:cat>
          <c:val>
            <c:numRef>
              <c:f>'Data - Claimant Count'!$D$17:$CU$17</c:f>
              <c:numCache>
                <c:formatCode>#,##0</c:formatCode>
                <c:ptCount val="96"/>
                <c:pt idx="0">
                  <c:v>1405</c:v>
                </c:pt>
                <c:pt idx="1">
                  <c:v>1380</c:v>
                </c:pt>
                <c:pt idx="2">
                  <c:v>1315</c:v>
                </c:pt>
                <c:pt idx="3">
                  <c:v>1320</c:v>
                </c:pt>
                <c:pt idx="4">
                  <c:v>1240</c:v>
                </c:pt>
                <c:pt idx="5">
                  <c:v>1225</c:v>
                </c:pt>
                <c:pt idx="6">
                  <c:v>1225</c:v>
                </c:pt>
                <c:pt idx="7">
                  <c:v>1220</c:v>
                </c:pt>
                <c:pt idx="8">
                  <c:v>1160</c:v>
                </c:pt>
                <c:pt idx="9">
                  <c:v>1100</c:v>
                </c:pt>
                <c:pt idx="10">
                  <c:v>1080</c:v>
                </c:pt>
                <c:pt idx="11">
                  <c:v>1050</c:v>
                </c:pt>
                <c:pt idx="12">
                  <c:v>1105</c:v>
                </c:pt>
                <c:pt idx="13">
                  <c:v>1120</c:v>
                </c:pt>
                <c:pt idx="14">
                  <c:v>1090</c:v>
                </c:pt>
                <c:pt idx="15">
                  <c:v>1000</c:v>
                </c:pt>
                <c:pt idx="16">
                  <c:v>930</c:v>
                </c:pt>
                <c:pt idx="17">
                  <c:v>885</c:v>
                </c:pt>
                <c:pt idx="18">
                  <c:v>875</c:v>
                </c:pt>
                <c:pt idx="19">
                  <c:v>800</c:v>
                </c:pt>
                <c:pt idx="20">
                  <c:v>775</c:v>
                </c:pt>
                <c:pt idx="21">
                  <c:v>770</c:v>
                </c:pt>
                <c:pt idx="22">
                  <c:v>690</c:v>
                </c:pt>
                <c:pt idx="23">
                  <c:v>665</c:v>
                </c:pt>
                <c:pt idx="24">
                  <c:v>710</c:v>
                </c:pt>
                <c:pt idx="25">
                  <c:v>750</c:v>
                </c:pt>
                <c:pt idx="26">
                  <c:v>690</c:v>
                </c:pt>
                <c:pt idx="27">
                  <c:v>670</c:v>
                </c:pt>
                <c:pt idx="28">
                  <c:v>650</c:v>
                </c:pt>
                <c:pt idx="29">
                  <c:v>640</c:v>
                </c:pt>
                <c:pt idx="30">
                  <c:v>635</c:v>
                </c:pt>
                <c:pt idx="31">
                  <c:v>655</c:v>
                </c:pt>
                <c:pt idx="32">
                  <c:v>620</c:v>
                </c:pt>
                <c:pt idx="33">
                  <c:v>620</c:v>
                </c:pt>
                <c:pt idx="34">
                  <c:v>610</c:v>
                </c:pt>
                <c:pt idx="35">
                  <c:v>585</c:v>
                </c:pt>
                <c:pt idx="36">
                  <c:v>645</c:v>
                </c:pt>
                <c:pt idx="37">
                  <c:v>660</c:v>
                </c:pt>
                <c:pt idx="38">
                  <c:v>655</c:v>
                </c:pt>
                <c:pt idx="39">
                  <c:v>675</c:v>
                </c:pt>
                <c:pt idx="40">
                  <c:v>670</c:v>
                </c:pt>
                <c:pt idx="41">
                  <c:v>630</c:v>
                </c:pt>
                <c:pt idx="42">
                  <c:v>630</c:v>
                </c:pt>
                <c:pt idx="43">
                  <c:v>650</c:v>
                </c:pt>
                <c:pt idx="44">
                  <c:v>640</c:v>
                </c:pt>
                <c:pt idx="45">
                  <c:v>650</c:v>
                </c:pt>
                <c:pt idx="46">
                  <c:v>650</c:v>
                </c:pt>
                <c:pt idx="47">
                  <c:v>635</c:v>
                </c:pt>
                <c:pt idx="48">
                  <c:v>665</c:v>
                </c:pt>
                <c:pt idx="49">
                  <c:v>685</c:v>
                </c:pt>
                <c:pt idx="50">
                  <c:v>685</c:v>
                </c:pt>
                <c:pt idx="51">
                  <c:v>675</c:v>
                </c:pt>
                <c:pt idx="52">
                  <c:v>640</c:v>
                </c:pt>
                <c:pt idx="53">
                  <c:v>675</c:v>
                </c:pt>
                <c:pt idx="54">
                  <c:v>690</c:v>
                </c:pt>
                <c:pt idx="55">
                  <c:v>680</c:v>
                </c:pt>
                <c:pt idx="56">
                  <c:v>680</c:v>
                </c:pt>
                <c:pt idx="57">
                  <c:v>675</c:v>
                </c:pt>
                <c:pt idx="58">
                  <c:v>645</c:v>
                </c:pt>
                <c:pt idx="59">
                  <c:v>610</c:v>
                </c:pt>
                <c:pt idx="60">
                  <c:v>640</c:v>
                </c:pt>
                <c:pt idx="61">
                  <c:v>655</c:v>
                </c:pt>
                <c:pt idx="62">
                  <c:v>675</c:v>
                </c:pt>
                <c:pt idx="63">
                  <c:v>660</c:v>
                </c:pt>
                <c:pt idx="64">
                  <c:v>640</c:v>
                </c:pt>
                <c:pt idx="65">
                  <c:v>650</c:v>
                </c:pt>
                <c:pt idx="66">
                  <c:v>660</c:v>
                </c:pt>
                <c:pt idx="67">
                  <c:v>680</c:v>
                </c:pt>
                <c:pt idx="68">
                  <c:v>650</c:v>
                </c:pt>
                <c:pt idx="69">
                  <c:v>695</c:v>
                </c:pt>
                <c:pt idx="70">
                  <c:v>720</c:v>
                </c:pt>
                <c:pt idx="71">
                  <c:v>740</c:v>
                </c:pt>
                <c:pt idx="72">
                  <c:v>780</c:v>
                </c:pt>
                <c:pt idx="73">
                  <c:v>835</c:v>
                </c:pt>
                <c:pt idx="74">
                  <c:v>870</c:v>
                </c:pt>
                <c:pt idx="75">
                  <c:v>860</c:v>
                </c:pt>
                <c:pt idx="76">
                  <c:v>905</c:v>
                </c:pt>
                <c:pt idx="77">
                  <c:v>960</c:v>
                </c:pt>
                <c:pt idx="78">
                  <c:v>1020</c:v>
                </c:pt>
                <c:pt idx="79">
                  <c:v>1060</c:v>
                </c:pt>
                <c:pt idx="80">
                  <c:v>1015</c:v>
                </c:pt>
                <c:pt idx="81">
                  <c:v>1070</c:v>
                </c:pt>
                <c:pt idx="82">
                  <c:v>1100</c:v>
                </c:pt>
                <c:pt idx="83">
                  <c:v>1140</c:v>
                </c:pt>
                <c:pt idx="84">
                  <c:v>1155</c:v>
                </c:pt>
                <c:pt idx="85">
                  <c:v>1215</c:v>
                </c:pt>
                <c:pt idx="86">
                  <c:v>1195</c:v>
                </c:pt>
                <c:pt idx="87">
                  <c:v>2450</c:v>
                </c:pt>
                <c:pt idx="88">
                  <c:v>2895</c:v>
                </c:pt>
                <c:pt idx="89">
                  <c:v>2705</c:v>
                </c:pt>
                <c:pt idx="90">
                  <c:v>2815</c:v>
                </c:pt>
                <c:pt idx="91">
                  <c:v>2825</c:v>
                </c:pt>
                <c:pt idx="92">
                  <c:v>2730</c:v>
                </c:pt>
                <c:pt idx="93">
                  <c:v>2530</c:v>
                </c:pt>
                <c:pt idx="94">
                  <c:v>2555</c:v>
                </c:pt>
                <c:pt idx="95">
                  <c:v>2555</c:v>
                </c:pt>
              </c:numCache>
            </c:numRef>
          </c:val>
          <c:smooth val="0"/>
        </c:ser>
        <c:ser>
          <c:idx val="6"/>
          <c:order val="6"/>
          <c:tx>
            <c:strRef>
              <c:f>'Data - Claimant Count'!$C$18</c:f>
              <c:strCache>
                <c:ptCount val="1"/>
                <c:pt idx="0">
                  <c:v>South Holland</c:v>
                </c:pt>
              </c:strCache>
            </c:strRef>
          </c:tx>
          <c:marker>
            <c:symbol val="none"/>
          </c:marker>
          <c:cat>
            <c:strRef>
              <c:f>'Data - Claimant Count'!$D$6:$CU$6</c:f>
              <c:strCache>
                <c:ptCount val="96"/>
                <c:pt idx="0">
                  <c:v>January 2013</c:v>
                </c:pt>
                <c:pt idx="1">
                  <c:v>February 2013</c:v>
                </c:pt>
                <c:pt idx="2">
                  <c:v>March 2013</c:v>
                </c:pt>
                <c:pt idx="3">
                  <c:v>April 2013</c:v>
                </c:pt>
                <c:pt idx="4">
                  <c:v>May 2013</c:v>
                </c:pt>
                <c:pt idx="5">
                  <c:v>June 2013</c:v>
                </c:pt>
                <c:pt idx="6">
                  <c:v>July 2013</c:v>
                </c:pt>
                <c:pt idx="7">
                  <c:v>August 2013</c:v>
                </c:pt>
                <c:pt idx="8">
                  <c:v>September 2013</c:v>
                </c:pt>
                <c:pt idx="9">
                  <c:v>October 2013</c:v>
                </c:pt>
                <c:pt idx="10">
                  <c:v>November 2013</c:v>
                </c:pt>
                <c:pt idx="11">
                  <c:v>December 2013</c:v>
                </c:pt>
                <c:pt idx="12">
                  <c:v>January 2014</c:v>
                </c:pt>
                <c:pt idx="13">
                  <c:v>February 2014</c:v>
                </c:pt>
                <c:pt idx="14">
                  <c:v>March 2014</c:v>
                </c:pt>
                <c:pt idx="15">
                  <c:v>April 2014</c:v>
                </c:pt>
                <c:pt idx="16">
                  <c:v>May 2014</c:v>
                </c:pt>
                <c:pt idx="17">
                  <c:v>June 2014</c:v>
                </c:pt>
                <c:pt idx="18">
                  <c:v>July 2014</c:v>
                </c:pt>
                <c:pt idx="19">
                  <c:v>August 2014</c:v>
                </c:pt>
                <c:pt idx="20">
                  <c:v>September 2014</c:v>
                </c:pt>
                <c:pt idx="21">
                  <c:v>October 2014</c:v>
                </c:pt>
                <c:pt idx="22">
                  <c:v>November 2014</c:v>
                </c:pt>
                <c:pt idx="23">
                  <c:v>December 2014</c:v>
                </c:pt>
                <c:pt idx="24">
                  <c:v>January 2015</c:v>
                </c:pt>
                <c:pt idx="25">
                  <c:v>February 2015</c:v>
                </c:pt>
                <c:pt idx="26">
                  <c:v>March 2015</c:v>
                </c:pt>
                <c:pt idx="27">
                  <c:v>April 2015</c:v>
                </c:pt>
                <c:pt idx="28">
                  <c:v>May 2015</c:v>
                </c:pt>
                <c:pt idx="29">
                  <c:v>June 2015</c:v>
                </c:pt>
                <c:pt idx="30">
                  <c:v>July 2015</c:v>
                </c:pt>
                <c:pt idx="31">
                  <c:v>August 2015</c:v>
                </c:pt>
                <c:pt idx="32">
                  <c:v>September 2015</c:v>
                </c:pt>
                <c:pt idx="33">
                  <c:v>October 2015</c:v>
                </c:pt>
                <c:pt idx="34">
                  <c:v>November 2015</c:v>
                </c:pt>
                <c:pt idx="35">
                  <c:v>December 2015</c:v>
                </c:pt>
                <c:pt idx="36">
                  <c:v>January 2016</c:v>
                </c:pt>
                <c:pt idx="37">
                  <c:v>February 2016</c:v>
                </c:pt>
                <c:pt idx="38">
                  <c:v>March 2016</c:v>
                </c:pt>
                <c:pt idx="39">
                  <c:v>April 2016</c:v>
                </c:pt>
                <c:pt idx="40">
                  <c:v>May 2016</c:v>
                </c:pt>
                <c:pt idx="41">
                  <c:v>June 2016</c:v>
                </c:pt>
                <c:pt idx="42">
                  <c:v>July 2016</c:v>
                </c:pt>
                <c:pt idx="43">
                  <c:v>August 2016</c:v>
                </c:pt>
                <c:pt idx="44">
                  <c:v>September 2016</c:v>
                </c:pt>
                <c:pt idx="45">
                  <c:v>October 2016</c:v>
                </c:pt>
                <c:pt idx="46">
                  <c:v>November 2016</c:v>
                </c:pt>
                <c:pt idx="47">
                  <c:v>December 2016</c:v>
                </c:pt>
                <c:pt idx="48">
                  <c:v>January 2017</c:v>
                </c:pt>
                <c:pt idx="49">
                  <c:v>February 2017</c:v>
                </c:pt>
                <c:pt idx="50">
                  <c:v>March 2017</c:v>
                </c:pt>
                <c:pt idx="51">
                  <c:v>April 2017</c:v>
                </c:pt>
                <c:pt idx="52">
                  <c:v>May 2017</c:v>
                </c:pt>
                <c:pt idx="53">
                  <c:v>June 2017</c:v>
                </c:pt>
                <c:pt idx="54">
                  <c:v>July 2017</c:v>
                </c:pt>
                <c:pt idx="55">
                  <c:v>August 2017</c:v>
                </c:pt>
                <c:pt idx="56">
                  <c:v>September 2017</c:v>
                </c:pt>
                <c:pt idx="57">
                  <c:v>October 2017</c:v>
                </c:pt>
                <c:pt idx="58">
                  <c:v>November 2017</c:v>
                </c:pt>
                <c:pt idx="59">
                  <c:v>December 2017</c:v>
                </c:pt>
                <c:pt idx="60">
                  <c:v>January 2018</c:v>
                </c:pt>
                <c:pt idx="61">
                  <c:v>February 2018</c:v>
                </c:pt>
                <c:pt idx="62">
                  <c:v>March 2018</c:v>
                </c:pt>
                <c:pt idx="63">
                  <c:v>April 2018</c:v>
                </c:pt>
                <c:pt idx="64">
                  <c:v>May 2018</c:v>
                </c:pt>
                <c:pt idx="65">
                  <c:v>June 2018</c:v>
                </c:pt>
                <c:pt idx="66">
                  <c:v>July 2018</c:v>
                </c:pt>
                <c:pt idx="67">
                  <c:v>August 2018</c:v>
                </c:pt>
                <c:pt idx="68">
                  <c:v>September 2018</c:v>
                </c:pt>
                <c:pt idx="69">
                  <c:v>October 2018</c:v>
                </c:pt>
                <c:pt idx="70">
                  <c:v>November 2018</c:v>
                </c:pt>
                <c:pt idx="71">
                  <c:v>December 2018</c:v>
                </c:pt>
                <c:pt idx="72">
                  <c:v>January 2019</c:v>
                </c:pt>
                <c:pt idx="73">
                  <c:v>February 2019</c:v>
                </c:pt>
                <c:pt idx="74">
                  <c:v>March 2019</c:v>
                </c:pt>
                <c:pt idx="75">
                  <c:v>April 2019</c:v>
                </c:pt>
                <c:pt idx="76">
                  <c:v>May 2019</c:v>
                </c:pt>
                <c:pt idx="77">
                  <c:v>June 2019</c:v>
                </c:pt>
                <c:pt idx="78">
                  <c:v>July 2019</c:v>
                </c:pt>
                <c:pt idx="79">
                  <c:v>August 2019</c:v>
                </c:pt>
                <c:pt idx="80">
                  <c:v>September 2019</c:v>
                </c:pt>
                <c:pt idx="81">
                  <c:v>October 2019</c:v>
                </c:pt>
                <c:pt idx="82">
                  <c:v>November 2019</c:v>
                </c:pt>
                <c:pt idx="83">
                  <c:v>December 2019</c:v>
                </c:pt>
                <c:pt idx="84">
                  <c:v>January 2020</c:v>
                </c:pt>
                <c:pt idx="85">
                  <c:v>February 2020</c:v>
                </c:pt>
                <c:pt idx="86">
                  <c:v>March 2020</c:v>
                </c:pt>
                <c:pt idx="87">
                  <c:v>April 2020</c:v>
                </c:pt>
                <c:pt idx="88">
                  <c:v>May 2020</c:v>
                </c:pt>
                <c:pt idx="89">
                  <c:v>June 2020</c:v>
                </c:pt>
                <c:pt idx="90">
                  <c:v>July 2020</c:v>
                </c:pt>
                <c:pt idx="91">
                  <c:v>August 2020</c:v>
                </c:pt>
                <c:pt idx="92">
                  <c:v>September 2020</c:v>
                </c:pt>
                <c:pt idx="93">
                  <c:v>October 2020</c:v>
                </c:pt>
                <c:pt idx="94">
                  <c:v>November 2020</c:v>
                </c:pt>
                <c:pt idx="95">
                  <c:v>December 2020</c:v>
                </c:pt>
              </c:strCache>
            </c:strRef>
          </c:cat>
          <c:val>
            <c:numRef>
              <c:f>'Data - Claimant Count'!$D$18:$CU$18</c:f>
              <c:numCache>
                <c:formatCode>#,##0</c:formatCode>
                <c:ptCount val="96"/>
                <c:pt idx="0">
                  <c:v>1450</c:v>
                </c:pt>
                <c:pt idx="1">
                  <c:v>1545</c:v>
                </c:pt>
                <c:pt idx="2">
                  <c:v>1500</c:v>
                </c:pt>
                <c:pt idx="3">
                  <c:v>1465</c:v>
                </c:pt>
                <c:pt idx="4">
                  <c:v>1505</c:v>
                </c:pt>
                <c:pt idx="5">
                  <c:v>1440</c:v>
                </c:pt>
                <c:pt idx="6">
                  <c:v>1390</c:v>
                </c:pt>
                <c:pt idx="7">
                  <c:v>1330</c:v>
                </c:pt>
                <c:pt idx="8">
                  <c:v>1230</c:v>
                </c:pt>
                <c:pt idx="9">
                  <c:v>1215</c:v>
                </c:pt>
                <c:pt idx="10">
                  <c:v>1145</c:v>
                </c:pt>
                <c:pt idx="11">
                  <c:v>1115</c:v>
                </c:pt>
                <c:pt idx="12">
                  <c:v>1125</c:v>
                </c:pt>
                <c:pt idx="13">
                  <c:v>1190</c:v>
                </c:pt>
                <c:pt idx="14">
                  <c:v>1145</c:v>
                </c:pt>
                <c:pt idx="15">
                  <c:v>1090</c:v>
                </c:pt>
                <c:pt idx="16">
                  <c:v>1030</c:v>
                </c:pt>
                <c:pt idx="17">
                  <c:v>925</c:v>
                </c:pt>
                <c:pt idx="18">
                  <c:v>860</c:v>
                </c:pt>
                <c:pt idx="19">
                  <c:v>835</c:v>
                </c:pt>
                <c:pt idx="20">
                  <c:v>830</c:v>
                </c:pt>
                <c:pt idx="22">
                  <c:v>735</c:v>
                </c:pt>
                <c:pt idx="23">
                  <c:v>720</c:v>
                </c:pt>
                <c:pt idx="24">
                  <c:v>760</c:v>
                </c:pt>
                <c:pt idx="25">
                  <c:v>795</c:v>
                </c:pt>
                <c:pt idx="26">
                  <c:v>755</c:v>
                </c:pt>
                <c:pt idx="27">
                  <c:v>755</c:v>
                </c:pt>
                <c:pt idx="28">
                  <c:v>740</c:v>
                </c:pt>
                <c:pt idx="29">
                  <c:v>690</c:v>
                </c:pt>
                <c:pt idx="30">
                  <c:v>670</c:v>
                </c:pt>
                <c:pt idx="31">
                  <c:v>670</c:v>
                </c:pt>
                <c:pt idx="32">
                  <c:v>645</c:v>
                </c:pt>
                <c:pt idx="33">
                  <c:v>620</c:v>
                </c:pt>
                <c:pt idx="34">
                  <c:v>580</c:v>
                </c:pt>
                <c:pt idx="35">
                  <c:v>575</c:v>
                </c:pt>
                <c:pt idx="36">
                  <c:v>620</c:v>
                </c:pt>
                <c:pt idx="37">
                  <c:v>645</c:v>
                </c:pt>
                <c:pt idx="38">
                  <c:v>630</c:v>
                </c:pt>
                <c:pt idx="39">
                  <c:v>675</c:v>
                </c:pt>
                <c:pt idx="40">
                  <c:v>675</c:v>
                </c:pt>
                <c:pt idx="41">
                  <c:v>660</c:v>
                </c:pt>
                <c:pt idx="42">
                  <c:v>640</c:v>
                </c:pt>
                <c:pt idx="43">
                  <c:v>635</c:v>
                </c:pt>
                <c:pt idx="44">
                  <c:v>610</c:v>
                </c:pt>
                <c:pt idx="45">
                  <c:v>595</c:v>
                </c:pt>
                <c:pt idx="46">
                  <c:v>605</c:v>
                </c:pt>
                <c:pt idx="47">
                  <c:v>580</c:v>
                </c:pt>
                <c:pt idx="48">
                  <c:v>585</c:v>
                </c:pt>
                <c:pt idx="49">
                  <c:v>605</c:v>
                </c:pt>
                <c:pt idx="50">
                  <c:v>655</c:v>
                </c:pt>
                <c:pt idx="51">
                  <c:v>675</c:v>
                </c:pt>
                <c:pt idx="52">
                  <c:v>680</c:v>
                </c:pt>
                <c:pt idx="53">
                  <c:v>660</c:v>
                </c:pt>
                <c:pt idx="54">
                  <c:v>665</c:v>
                </c:pt>
                <c:pt idx="55">
                  <c:v>650</c:v>
                </c:pt>
                <c:pt idx="56">
                  <c:v>645</c:v>
                </c:pt>
                <c:pt idx="57">
                  <c:v>635</c:v>
                </c:pt>
                <c:pt idx="58">
                  <c:v>635</c:v>
                </c:pt>
                <c:pt idx="59">
                  <c:v>635</c:v>
                </c:pt>
                <c:pt idx="60">
                  <c:v>655</c:v>
                </c:pt>
                <c:pt idx="61">
                  <c:v>660</c:v>
                </c:pt>
                <c:pt idx="62">
                  <c:v>690</c:v>
                </c:pt>
                <c:pt idx="63">
                  <c:v>710</c:v>
                </c:pt>
                <c:pt idx="64">
                  <c:v>645</c:v>
                </c:pt>
                <c:pt idx="65">
                  <c:v>645</c:v>
                </c:pt>
                <c:pt idx="66">
                  <c:v>620</c:v>
                </c:pt>
                <c:pt idx="67">
                  <c:v>635</c:v>
                </c:pt>
                <c:pt idx="68">
                  <c:v>640</c:v>
                </c:pt>
                <c:pt idx="69">
                  <c:v>695</c:v>
                </c:pt>
                <c:pt idx="70">
                  <c:v>770</c:v>
                </c:pt>
                <c:pt idx="71">
                  <c:v>790</c:v>
                </c:pt>
                <c:pt idx="72">
                  <c:v>800</c:v>
                </c:pt>
                <c:pt idx="73">
                  <c:v>890</c:v>
                </c:pt>
                <c:pt idx="74">
                  <c:v>940</c:v>
                </c:pt>
                <c:pt idx="75">
                  <c:v>945</c:v>
                </c:pt>
                <c:pt idx="76">
                  <c:v>980</c:v>
                </c:pt>
                <c:pt idx="77">
                  <c:v>1045</c:v>
                </c:pt>
                <c:pt idx="78">
                  <c:v>1045</c:v>
                </c:pt>
                <c:pt idx="79">
                  <c:v>1065</c:v>
                </c:pt>
                <c:pt idx="80">
                  <c:v>1095</c:v>
                </c:pt>
                <c:pt idx="81">
                  <c:v>1180</c:v>
                </c:pt>
                <c:pt idx="82">
                  <c:v>1195</c:v>
                </c:pt>
                <c:pt idx="83">
                  <c:v>1185</c:v>
                </c:pt>
                <c:pt idx="84">
                  <c:v>1215</c:v>
                </c:pt>
                <c:pt idx="85">
                  <c:v>1270</c:v>
                </c:pt>
                <c:pt idx="86">
                  <c:v>1290</c:v>
                </c:pt>
                <c:pt idx="87">
                  <c:v>2430</c:v>
                </c:pt>
                <c:pt idx="88">
                  <c:v>2845</c:v>
                </c:pt>
                <c:pt idx="89">
                  <c:v>2745</c:v>
                </c:pt>
                <c:pt idx="90">
                  <c:v>2795</c:v>
                </c:pt>
                <c:pt idx="91">
                  <c:v>2875</c:v>
                </c:pt>
                <c:pt idx="92">
                  <c:v>2915</c:v>
                </c:pt>
                <c:pt idx="93">
                  <c:v>2800</c:v>
                </c:pt>
                <c:pt idx="94">
                  <c:v>2860</c:v>
                </c:pt>
                <c:pt idx="95">
                  <c:v>2935</c:v>
                </c:pt>
              </c:numCache>
            </c:numRef>
          </c:val>
          <c:smooth val="0"/>
        </c:ser>
        <c:ser>
          <c:idx val="7"/>
          <c:order val="7"/>
          <c:tx>
            <c:strRef>
              <c:f>'Data - Claimant Count'!$C$19</c:f>
              <c:strCache>
                <c:ptCount val="1"/>
                <c:pt idx="0">
                  <c:v>South Kesteven</c:v>
                </c:pt>
              </c:strCache>
            </c:strRef>
          </c:tx>
          <c:marker>
            <c:symbol val="none"/>
          </c:marker>
          <c:cat>
            <c:strRef>
              <c:f>'Data - Claimant Count'!$D$6:$CU$6</c:f>
              <c:strCache>
                <c:ptCount val="96"/>
                <c:pt idx="0">
                  <c:v>January 2013</c:v>
                </c:pt>
                <c:pt idx="1">
                  <c:v>February 2013</c:v>
                </c:pt>
                <c:pt idx="2">
                  <c:v>March 2013</c:v>
                </c:pt>
                <c:pt idx="3">
                  <c:v>April 2013</c:v>
                </c:pt>
                <c:pt idx="4">
                  <c:v>May 2013</c:v>
                </c:pt>
                <c:pt idx="5">
                  <c:v>June 2013</c:v>
                </c:pt>
                <c:pt idx="6">
                  <c:v>July 2013</c:v>
                </c:pt>
                <c:pt idx="7">
                  <c:v>August 2013</c:v>
                </c:pt>
                <c:pt idx="8">
                  <c:v>September 2013</c:v>
                </c:pt>
                <c:pt idx="9">
                  <c:v>October 2013</c:v>
                </c:pt>
                <c:pt idx="10">
                  <c:v>November 2013</c:v>
                </c:pt>
                <c:pt idx="11">
                  <c:v>December 2013</c:v>
                </c:pt>
                <c:pt idx="12">
                  <c:v>January 2014</c:v>
                </c:pt>
                <c:pt idx="13">
                  <c:v>February 2014</c:v>
                </c:pt>
                <c:pt idx="14">
                  <c:v>March 2014</c:v>
                </c:pt>
                <c:pt idx="15">
                  <c:v>April 2014</c:v>
                </c:pt>
                <c:pt idx="16">
                  <c:v>May 2014</c:v>
                </c:pt>
                <c:pt idx="17">
                  <c:v>June 2014</c:v>
                </c:pt>
                <c:pt idx="18">
                  <c:v>July 2014</c:v>
                </c:pt>
                <c:pt idx="19">
                  <c:v>August 2014</c:v>
                </c:pt>
                <c:pt idx="20">
                  <c:v>September 2014</c:v>
                </c:pt>
                <c:pt idx="21">
                  <c:v>October 2014</c:v>
                </c:pt>
                <c:pt idx="22">
                  <c:v>November 2014</c:v>
                </c:pt>
                <c:pt idx="23">
                  <c:v>December 2014</c:v>
                </c:pt>
                <c:pt idx="24">
                  <c:v>January 2015</c:v>
                </c:pt>
                <c:pt idx="25">
                  <c:v>February 2015</c:v>
                </c:pt>
                <c:pt idx="26">
                  <c:v>March 2015</c:v>
                </c:pt>
                <c:pt idx="27">
                  <c:v>April 2015</c:v>
                </c:pt>
                <c:pt idx="28">
                  <c:v>May 2015</c:v>
                </c:pt>
                <c:pt idx="29">
                  <c:v>June 2015</c:v>
                </c:pt>
                <c:pt idx="30">
                  <c:v>July 2015</c:v>
                </c:pt>
                <c:pt idx="31">
                  <c:v>August 2015</c:v>
                </c:pt>
                <c:pt idx="32">
                  <c:v>September 2015</c:v>
                </c:pt>
                <c:pt idx="33">
                  <c:v>October 2015</c:v>
                </c:pt>
                <c:pt idx="34">
                  <c:v>November 2015</c:v>
                </c:pt>
                <c:pt idx="35">
                  <c:v>December 2015</c:v>
                </c:pt>
                <c:pt idx="36">
                  <c:v>January 2016</c:v>
                </c:pt>
                <c:pt idx="37">
                  <c:v>February 2016</c:v>
                </c:pt>
                <c:pt idx="38">
                  <c:v>March 2016</c:v>
                </c:pt>
                <c:pt idx="39">
                  <c:v>April 2016</c:v>
                </c:pt>
                <c:pt idx="40">
                  <c:v>May 2016</c:v>
                </c:pt>
                <c:pt idx="41">
                  <c:v>June 2016</c:v>
                </c:pt>
                <c:pt idx="42">
                  <c:v>July 2016</c:v>
                </c:pt>
                <c:pt idx="43">
                  <c:v>August 2016</c:v>
                </c:pt>
                <c:pt idx="44">
                  <c:v>September 2016</c:v>
                </c:pt>
                <c:pt idx="45">
                  <c:v>October 2016</c:v>
                </c:pt>
                <c:pt idx="46">
                  <c:v>November 2016</c:v>
                </c:pt>
                <c:pt idx="47">
                  <c:v>December 2016</c:v>
                </c:pt>
                <c:pt idx="48">
                  <c:v>January 2017</c:v>
                </c:pt>
                <c:pt idx="49">
                  <c:v>February 2017</c:v>
                </c:pt>
                <c:pt idx="50">
                  <c:v>March 2017</c:v>
                </c:pt>
                <c:pt idx="51">
                  <c:v>April 2017</c:v>
                </c:pt>
                <c:pt idx="52">
                  <c:v>May 2017</c:v>
                </c:pt>
                <c:pt idx="53">
                  <c:v>June 2017</c:v>
                </c:pt>
                <c:pt idx="54">
                  <c:v>July 2017</c:v>
                </c:pt>
                <c:pt idx="55">
                  <c:v>August 2017</c:v>
                </c:pt>
                <c:pt idx="56">
                  <c:v>September 2017</c:v>
                </c:pt>
                <c:pt idx="57">
                  <c:v>October 2017</c:v>
                </c:pt>
                <c:pt idx="58">
                  <c:v>November 2017</c:v>
                </c:pt>
                <c:pt idx="59">
                  <c:v>December 2017</c:v>
                </c:pt>
                <c:pt idx="60">
                  <c:v>January 2018</c:v>
                </c:pt>
                <c:pt idx="61">
                  <c:v>February 2018</c:v>
                </c:pt>
                <c:pt idx="62">
                  <c:v>March 2018</c:v>
                </c:pt>
                <c:pt idx="63">
                  <c:v>April 2018</c:v>
                </c:pt>
                <c:pt idx="64">
                  <c:v>May 2018</c:v>
                </c:pt>
                <c:pt idx="65">
                  <c:v>June 2018</c:v>
                </c:pt>
                <c:pt idx="66">
                  <c:v>July 2018</c:v>
                </c:pt>
                <c:pt idx="67">
                  <c:v>August 2018</c:v>
                </c:pt>
                <c:pt idx="68">
                  <c:v>September 2018</c:v>
                </c:pt>
                <c:pt idx="69">
                  <c:v>October 2018</c:v>
                </c:pt>
                <c:pt idx="70">
                  <c:v>November 2018</c:v>
                </c:pt>
                <c:pt idx="71">
                  <c:v>December 2018</c:v>
                </c:pt>
                <c:pt idx="72">
                  <c:v>January 2019</c:v>
                </c:pt>
                <c:pt idx="73">
                  <c:v>February 2019</c:v>
                </c:pt>
                <c:pt idx="74">
                  <c:v>March 2019</c:v>
                </c:pt>
                <c:pt idx="75">
                  <c:v>April 2019</c:v>
                </c:pt>
                <c:pt idx="76">
                  <c:v>May 2019</c:v>
                </c:pt>
                <c:pt idx="77">
                  <c:v>June 2019</c:v>
                </c:pt>
                <c:pt idx="78">
                  <c:v>July 2019</c:v>
                </c:pt>
                <c:pt idx="79">
                  <c:v>August 2019</c:v>
                </c:pt>
                <c:pt idx="80">
                  <c:v>September 2019</c:v>
                </c:pt>
                <c:pt idx="81">
                  <c:v>October 2019</c:v>
                </c:pt>
                <c:pt idx="82">
                  <c:v>November 2019</c:v>
                </c:pt>
                <c:pt idx="83">
                  <c:v>December 2019</c:v>
                </c:pt>
                <c:pt idx="84">
                  <c:v>January 2020</c:v>
                </c:pt>
                <c:pt idx="85">
                  <c:v>February 2020</c:v>
                </c:pt>
                <c:pt idx="86">
                  <c:v>March 2020</c:v>
                </c:pt>
                <c:pt idx="87">
                  <c:v>April 2020</c:v>
                </c:pt>
                <c:pt idx="88">
                  <c:v>May 2020</c:v>
                </c:pt>
                <c:pt idx="89">
                  <c:v>June 2020</c:v>
                </c:pt>
                <c:pt idx="90">
                  <c:v>July 2020</c:v>
                </c:pt>
                <c:pt idx="91">
                  <c:v>August 2020</c:v>
                </c:pt>
                <c:pt idx="92">
                  <c:v>September 2020</c:v>
                </c:pt>
                <c:pt idx="93">
                  <c:v>October 2020</c:v>
                </c:pt>
                <c:pt idx="94">
                  <c:v>November 2020</c:v>
                </c:pt>
                <c:pt idx="95">
                  <c:v>December 2020</c:v>
                </c:pt>
              </c:strCache>
            </c:strRef>
          </c:cat>
          <c:val>
            <c:numRef>
              <c:f>'Data - Claimant Count'!$D$19:$CU$19</c:f>
              <c:numCache>
                <c:formatCode>#,##0</c:formatCode>
                <c:ptCount val="96"/>
                <c:pt idx="0">
                  <c:v>2155</c:v>
                </c:pt>
                <c:pt idx="1">
                  <c:v>2300</c:v>
                </c:pt>
                <c:pt idx="2">
                  <c:v>2300</c:v>
                </c:pt>
                <c:pt idx="3">
                  <c:v>2300</c:v>
                </c:pt>
                <c:pt idx="4">
                  <c:v>2180</c:v>
                </c:pt>
                <c:pt idx="5">
                  <c:v>2100</c:v>
                </c:pt>
                <c:pt idx="6">
                  <c:v>2090</c:v>
                </c:pt>
                <c:pt idx="7">
                  <c:v>2000</c:v>
                </c:pt>
                <c:pt idx="8">
                  <c:v>1890</c:v>
                </c:pt>
                <c:pt idx="9">
                  <c:v>1745</c:v>
                </c:pt>
                <c:pt idx="10">
                  <c:v>1690</c:v>
                </c:pt>
                <c:pt idx="11">
                  <c:v>1665</c:v>
                </c:pt>
                <c:pt idx="12">
                  <c:v>1785</c:v>
                </c:pt>
                <c:pt idx="13">
                  <c:v>1760</c:v>
                </c:pt>
                <c:pt idx="14">
                  <c:v>1685</c:v>
                </c:pt>
                <c:pt idx="15">
                  <c:v>1640</c:v>
                </c:pt>
                <c:pt idx="16">
                  <c:v>1550</c:v>
                </c:pt>
                <c:pt idx="17">
                  <c:v>1415</c:v>
                </c:pt>
                <c:pt idx="18">
                  <c:v>1360</c:v>
                </c:pt>
                <c:pt idx="19">
                  <c:v>1315</c:v>
                </c:pt>
                <c:pt idx="20">
                  <c:v>1270</c:v>
                </c:pt>
                <c:pt idx="21">
                  <c:v>1225</c:v>
                </c:pt>
                <c:pt idx="22">
                  <c:v>1145</c:v>
                </c:pt>
                <c:pt idx="23">
                  <c:v>1060</c:v>
                </c:pt>
                <c:pt idx="24">
                  <c:v>1130</c:v>
                </c:pt>
                <c:pt idx="25">
                  <c:v>1175</c:v>
                </c:pt>
                <c:pt idx="26">
                  <c:v>1185</c:v>
                </c:pt>
                <c:pt idx="27">
                  <c:v>1155</c:v>
                </c:pt>
                <c:pt idx="28">
                  <c:v>1070</c:v>
                </c:pt>
                <c:pt idx="29">
                  <c:v>1065</c:v>
                </c:pt>
                <c:pt idx="30">
                  <c:v>1065</c:v>
                </c:pt>
                <c:pt idx="31">
                  <c:v>1110</c:v>
                </c:pt>
                <c:pt idx="32">
                  <c:v>1100</c:v>
                </c:pt>
                <c:pt idx="33">
                  <c:v>1075</c:v>
                </c:pt>
                <c:pt idx="34">
                  <c:v>1025</c:v>
                </c:pt>
                <c:pt idx="35">
                  <c:v>1005</c:v>
                </c:pt>
                <c:pt idx="36">
                  <c:v>1050</c:v>
                </c:pt>
                <c:pt idx="37">
                  <c:v>1060</c:v>
                </c:pt>
                <c:pt idx="38">
                  <c:v>1045</c:v>
                </c:pt>
                <c:pt idx="39">
                  <c:v>1040</c:v>
                </c:pt>
                <c:pt idx="40">
                  <c:v>1030</c:v>
                </c:pt>
                <c:pt idx="41">
                  <c:v>1000</c:v>
                </c:pt>
                <c:pt idx="42">
                  <c:v>980</c:v>
                </c:pt>
                <c:pt idx="43">
                  <c:v>980</c:v>
                </c:pt>
                <c:pt idx="44">
                  <c:v>1005</c:v>
                </c:pt>
                <c:pt idx="45">
                  <c:v>1030</c:v>
                </c:pt>
                <c:pt idx="46">
                  <c:v>1020</c:v>
                </c:pt>
                <c:pt idx="47">
                  <c:v>1010</c:v>
                </c:pt>
                <c:pt idx="48">
                  <c:v>1060</c:v>
                </c:pt>
                <c:pt idx="49">
                  <c:v>1110</c:v>
                </c:pt>
                <c:pt idx="50">
                  <c:v>1125</c:v>
                </c:pt>
                <c:pt idx="51">
                  <c:v>1095</c:v>
                </c:pt>
                <c:pt idx="52">
                  <c:v>1085</c:v>
                </c:pt>
                <c:pt idx="53">
                  <c:v>1080</c:v>
                </c:pt>
                <c:pt idx="54">
                  <c:v>1060</c:v>
                </c:pt>
                <c:pt idx="55">
                  <c:v>1040</c:v>
                </c:pt>
                <c:pt idx="56">
                  <c:v>1015</c:v>
                </c:pt>
                <c:pt idx="57">
                  <c:v>1060</c:v>
                </c:pt>
                <c:pt idx="58">
                  <c:v>1060</c:v>
                </c:pt>
                <c:pt idx="59">
                  <c:v>1170</c:v>
                </c:pt>
                <c:pt idx="60">
                  <c:v>1230</c:v>
                </c:pt>
                <c:pt idx="61">
                  <c:v>1405</c:v>
                </c:pt>
                <c:pt idx="62">
                  <c:v>1505</c:v>
                </c:pt>
                <c:pt idx="63">
                  <c:v>1625</c:v>
                </c:pt>
                <c:pt idx="64">
                  <c:v>1605</c:v>
                </c:pt>
                <c:pt idx="65">
                  <c:v>1630</c:v>
                </c:pt>
                <c:pt idx="66">
                  <c:v>1630</c:v>
                </c:pt>
                <c:pt idx="67">
                  <c:v>1655</c:v>
                </c:pt>
                <c:pt idx="68">
                  <c:v>1660</c:v>
                </c:pt>
                <c:pt idx="69">
                  <c:v>1690</c:v>
                </c:pt>
                <c:pt idx="70">
                  <c:v>1730</c:v>
                </c:pt>
                <c:pt idx="71">
                  <c:v>1735</c:v>
                </c:pt>
                <c:pt idx="72">
                  <c:v>1770</c:v>
                </c:pt>
                <c:pt idx="73">
                  <c:v>1885</c:v>
                </c:pt>
                <c:pt idx="74">
                  <c:v>1850</c:v>
                </c:pt>
                <c:pt idx="75">
                  <c:v>1875</c:v>
                </c:pt>
                <c:pt idx="76">
                  <c:v>1885</c:v>
                </c:pt>
                <c:pt idx="77">
                  <c:v>1875</c:v>
                </c:pt>
                <c:pt idx="78">
                  <c:v>1895</c:v>
                </c:pt>
                <c:pt idx="79">
                  <c:v>1900</c:v>
                </c:pt>
                <c:pt idx="80">
                  <c:v>1920</c:v>
                </c:pt>
                <c:pt idx="81">
                  <c:v>2010</c:v>
                </c:pt>
                <c:pt idx="82">
                  <c:v>2020</c:v>
                </c:pt>
                <c:pt idx="83">
                  <c:v>1995</c:v>
                </c:pt>
                <c:pt idx="84">
                  <c:v>2055</c:v>
                </c:pt>
                <c:pt idx="85">
                  <c:v>2125</c:v>
                </c:pt>
                <c:pt idx="86">
                  <c:v>2100</c:v>
                </c:pt>
                <c:pt idx="87">
                  <c:v>3750</c:v>
                </c:pt>
                <c:pt idx="88">
                  <c:v>4540</c:v>
                </c:pt>
                <c:pt idx="89">
                  <c:v>4325</c:v>
                </c:pt>
                <c:pt idx="90">
                  <c:v>4460</c:v>
                </c:pt>
                <c:pt idx="91">
                  <c:v>4505</c:v>
                </c:pt>
                <c:pt idx="92">
                  <c:v>4385</c:v>
                </c:pt>
                <c:pt idx="93">
                  <c:v>4140</c:v>
                </c:pt>
                <c:pt idx="94">
                  <c:v>4125</c:v>
                </c:pt>
                <c:pt idx="95">
                  <c:v>4020</c:v>
                </c:pt>
              </c:numCache>
            </c:numRef>
          </c:val>
          <c:smooth val="0"/>
        </c:ser>
        <c:ser>
          <c:idx val="8"/>
          <c:order val="8"/>
          <c:tx>
            <c:strRef>
              <c:f>'Data - Claimant Count'!$C$20</c:f>
              <c:strCache>
                <c:ptCount val="1"/>
                <c:pt idx="0">
                  <c:v>West Lindsey</c:v>
                </c:pt>
              </c:strCache>
            </c:strRef>
          </c:tx>
          <c:marker>
            <c:symbol val="none"/>
          </c:marker>
          <c:cat>
            <c:strRef>
              <c:f>'Data - Claimant Count'!$D$6:$CU$6</c:f>
              <c:strCache>
                <c:ptCount val="96"/>
                <c:pt idx="0">
                  <c:v>January 2013</c:v>
                </c:pt>
                <c:pt idx="1">
                  <c:v>February 2013</c:v>
                </c:pt>
                <c:pt idx="2">
                  <c:v>March 2013</c:v>
                </c:pt>
                <c:pt idx="3">
                  <c:v>April 2013</c:v>
                </c:pt>
                <c:pt idx="4">
                  <c:v>May 2013</c:v>
                </c:pt>
                <c:pt idx="5">
                  <c:v>June 2013</c:v>
                </c:pt>
                <c:pt idx="6">
                  <c:v>July 2013</c:v>
                </c:pt>
                <c:pt idx="7">
                  <c:v>August 2013</c:v>
                </c:pt>
                <c:pt idx="8">
                  <c:v>September 2013</c:v>
                </c:pt>
                <c:pt idx="9">
                  <c:v>October 2013</c:v>
                </c:pt>
                <c:pt idx="10">
                  <c:v>November 2013</c:v>
                </c:pt>
                <c:pt idx="11">
                  <c:v>December 2013</c:v>
                </c:pt>
                <c:pt idx="12">
                  <c:v>January 2014</c:v>
                </c:pt>
                <c:pt idx="13">
                  <c:v>February 2014</c:v>
                </c:pt>
                <c:pt idx="14">
                  <c:v>March 2014</c:v>
                </c:pt>
                <c:pt idx="15">
                  <c:v>April 2014</c:v>
                </c:pt>
                <c:pt idx="16">
                  <c:v>May 2014</c:v>
                </c:pt>
                <c:pt idx="17">
                  <c:v>June 2014</c:v>
                </c:pt>
                <c:pt idx="18">
                  <c:v>July 2014</c:v>
                </c:pt>
                <c:pt idx="19">
                  <c:v>August 2014</c:v>
                </c:pt>
                <c:pt idx="20">
                  <c:v>September 2014</c:v>
                </c:pt>
                <c:pt idx="21">
                  <c:v>October 2014</c:v>
                </c:pt>
                <c:pt idx="22">
                  <c:v>November 2014</c:v>
                </c:pt>
                <c:pt idx="23">
                  <c:v>December 2014</c:v>
                </c:pt>
                <c:pt idx="24">
                  <c:v>January 2015</c:v>
                </c:pt>
                <c:pt idx="25">
                  <c:v>February 2015</c:v>
                </c:pt>
                <c:pt idx="26">
                  <c:v>March 2015</c:v>
                </c:pt>
                <c:pt idx="27">
                  <c:v>April 2015</c:v>
                </c:pt>
                <c:pt idx="28">
                  <c:v>May 2015</c:v>
                </c:pt>
                <c:pt idx="29">
                  <c:v>June 2015</c:v>
                </c:pt>
                <c:pt idx="30">
                  <c:v>July 2015</c:v>
                </c:pt>
                <c:pt idx="31">
                  <c:v>August 2015</c:v>
                </c:pt>
                <c:pt idx="32">
                  <c:v>September 2015</c:v>
                </c:pt>
                <c:pt idx="33">
                  <c:v>October 2015</c:v>
                </c:pt>
                <c:pt idx="34">
                  <c:v>November 2015</c:v>
                </c:pt>
                <c:pt idx="35">
                  <c:v>December 2015</c:v>
                </c:pt>
                <c:pt idx="36">
                  <c:v>January 2016</c:v>
                </c:pt>
                <c:pt idx="37">
                  <c:v>February 2016</c:v>
                </c:pt>
                <c:pt idx="38">
                  <c:v>March 2016</c:v>
                </c:pt>
                <c:pt idx="39">
                  <c:v>April 2016</c:v>
                </c:pt>
                <c:pt idx="40">
                  <c:v>May 2016</c:v>
                </c:pt>
                <c:pt idx="41">
                  <c:v>June 2016</c:v>
                </c:pt>
                <c:pt idx="42">
                  <c:v>July 2016</c:v>
                </c:pt>
                <c:pt idx="43">
                  <c:v>August 2016</c:v>
                </c:pt>
                <c:pt idx="44">
                  <c:v>September 2016</c:v>
                </c:pt>
                <c:pt idx="45">
                  <c:v>October 2016</c:v>
                </c:pt>
                <c:pt idx="46">
                  <c:v>November 2016</c:v>
                </c:pt>
                <c:pt idx="47">
                  <c:v>December 2016</c:v>
                </c:pt>
                <c:pt idx="48">
                  <c:v>January 2017</c:v>
                </c:pt>
                <c:pt idx="49">
                  <c:v>February 2017</c:v>
                </c:pt>
                <c:pt idx="50">
                  <c:v>March 2017</c:v>
                </c:pt>
                <c:pt idx="51">
                  <c:v>April 2017</c:v>
                </c:pt>
                <c:pt idx="52">
                  <c:v>May 2017</c:v>
                </c:pt>
                <c:pt idx="53">
                  <c:v>June 2017</c:v>
                </c:pt>
                <c:pt idx="54">
                  <c:v>July 2017</c:v>
                </c:pt>
                <c:pt idx="55">
                  <c:v>August 2017</c:v>
                </c:pt>
                <c:pt idx="56">
                  <c:v>September 2017</c:v>
                </c:pt>
                <c:pt idx="57">
                  <c:v>October 2017</c:v>
                </c:pt>
                <c:pt idx="58">
                  <c:v>November 2017</c:v>
                </c:pt>
                <c:pt idx="59">
                  <c:v>December 2017</c:v>
                </c:pt>
                <c:pt idx="60">
                  <c:v>January 2018</c:v>
                </c:pt>
                <c:pt idx="61">
                  <c:v>February 2018</c:v>
                </c:pt>
                <c:pt idx="62">
                  <c:v>March 2018</c:v>
                </c:pt>
                <c:pt idx="63">
                  <c:v>April 2018</c:v>
                </c:pt>
                <c:pt idx="64">
                  <c:v>May 2018</c:v>
                </c:pt>
                <c:pt idx="65">
                  <c:v>June 2018</c:v>
                </c:pt>
                <c:pt idx="66">
                  <c:v>July 2018</c:v>
                </c:pt>
                <c:pt idx="67">
                  <c:v>August 2018</c:v>
                </c:pt>
                <c:pt idx="68">
                  <c:v>September 2018</c:v>
                </c:pt>
                <c:pt idx="69">
                  <c:v>October 2018</c:v>
                </c:pt>
                <c:pt idx="70">
                  <c:v>November 2018</c:v>
                </c:pt>
                <c:pt idx="71">
                  <c:v>December 2018</c:v>
                </c:pt>
                <c:pt idx="72">
                  <c:v>January 2019</c:v>
                </c:pt>
                <c:pt idx="73">
                  <c:v>February 2019</c:v>
                </c:pt>
                <c:pt idx="74">
                  <c:v>March 2019</c:v>
                </c:pt>
                <c:pt idx="75">
                  <c:v>April 2019</c:v>
                </c:pt>
                <c:pt idx="76">
                  <c:v>May 2019</c:v>
                </c:pt>
                <c:pt idx="77">
                  <c:v>June 2019</c:v>
                </c:pt>
                <c:pt idx="78">
                  <c:v>July 2019</c:v>
                </c:pt>
                <c:pt idx="79">
                  <c:v>August 2019</c:v>
                </c:pt>
                <c:pt idx="80">
                  <c:v>September 2019</c:v>
                </c:pt>
                <c:pt idx="81">
                  <c:v>October 2019</c:v>
                </c:pt>
                <c:pt idx="82">
                  <c:v>November 2019</c:v>
                </c:pt>
                <c:pt idx="83">
                  <c:v>December 2019</c:v>
                </c:pt>
                <c:pt idx="84">
                  <c:v>January 2020</c:v>
                </c:pt>
                <c:pt idx="85">
                  <c:v>February 2020</c:v>
                </c:pt>
                <c:pt idx="86">
                  <c:v>March 2020</c:v>
                </c:pt>
                <c:pt idx="87">
                  <c:v>April 2020</c:v>
                </c:pt>
                <c:pt idx="88">
                  <c:v>May 2020</c:v>
                </c:pt>
                <c:pt idx="89">
                  <c:v>June 2020</c:v>
                </c:pt>
                <c:pt idx="90">
                  <c:v>July 2020</c:v>
                </c:pt>
                <c:pt idx="91">
                  <c:v>August 2020</c:v>
                </c:pt>
                <c:pt idx="92">
                  <c:v>September 2020</c:v>
                </c:pt>
                <c:pt idx="93">
                  <c:v>October 2020</c:v>
                </c:pt>
                <c:pt idx="94">
                  <c:v>November 2020</c:v>
                </c:pt>
                <c:pt idx="95">
                  <c:v>December 2020</c:v>
                </c:pt>
              </c:strCache>
            </c:strRef>
          </c:cat>
          <c:val>
            <c:numRef>
              <c:f>'Data - Claimant Count'!$D$20:$CU$20</c:f>
              <c:numCache>
                <c:formatCode>#,##0</c:formatCode>
                <c:ptCount val="96"/>
                <c:pt idx="0">
                  <c:v>2130</c:v>
                </c:pt>
                <c:pt idx="1">
                  <c:v>2125</c:v>
                </c:pt>
                <c:pt idx="2">
                  <c:v>2055</c:v>
                </c:pt>
                <c:pt idx="3">
                  <c:v>2030</c:v>
                </c:pt>
                <c:pt idx="4">
                  <c:v>1980</c:v>
                </c:pt>
                <c:pt idx="5">
                  <c:v>1925</c:v>
                </c:pt>
                <c:pt idx="6">
                  <c:v>1900</c:v>
                </c:pt>
                <c:pt idx="7">
                  <c:v>1875</c:v>
                </c:pt>
                <c:pt idx="8">
                  <c:v>1785</c:v>
                </c:pt>
                <c:pt idx="9">
                  <c:v>1765</c:v>
                </c:pt>
                <c:pt idx="10">
                  <c:v>1805</c:v>
                </c:pt>
                <c:pt idx="11">
                  <c:v>1825</c:v>
                </c:pt>
                <c:pt idx="12">
                  <c:v>1870</c:v>
                </c:pt>
                <c:pt idx="13">
                  <c:v>1845</c:v>
                </c:pt>
                <c:pt idx="14">
                  <c:v>1775</c:v>
                </c:pt>
                <c:pt idx="15">
                  <c:v>1700</c:v>
                </c:pt>
                <c:pt idx="16">
                  <c:v>1610</c:v>
                </c:pt>
                <c:pt idx="17">
                  <c:v>1490</c:v>
                </c:pt>
                <c:pt idx="18">
                  <c:v>1475</c:v>
                </c:pt>
                <c:pt idx="19">
                  <c:v>1380</c:v>
                </c:pt>
                <c:pt idx="20">
                  <c:v>1370</c:v>
                </c:pt>
                <c:pt idx="21">
                  <c:v>1390</c:v>
                </c:pt>
                <c:pt idx="22">
                  <c:v>1405</c:v>
                </c:pt>
                <c:pt idx="23">
                  <c:v>1385</c:v>
                </c:pt>
                <c:pt idx="24">
                  <c:v>1425</c:v>
                </c:pt>
                <c:pt idx="25">
                  <c:v>1355</c:v>
                </c:pt>
                <c:pt idx="26">
                  <c:v>1285</c:v>
                </c:pt>
                <c:pt idx="27">
                  <c:v>1255</c:v>
                </c:pt>
                <c:pt idx="28">
                  <c:v>1230</c:v>
                </c:pt>
                <c:pt idx="29">
                  <c:v>1190</c:v>
                </c:pt>
                <c:pt idx="30">
                  <c:v>1220</c:v>
                </c:pt>
                <c:pt idx="31">
                  <c:v>1230</c:v>
                </c:pt>
                <c:pt idx="32">
                  <c:v>1170</c:v>
                </c:pt>
                <c:pt idx="33">
                  <c:v>1150</c:v>
                </c:pt>
                <c:pt idx="34">
                  <c:v>1215</c:v>
                </c:pt>
                <c:pt idx="35">
                  <c:v>1195</c:v>
                </c:pt>
                <c:pt idx="36">
                  <c:v>1230</c:v>
                </c:pt>
                <c:pt idx="37">
                  <c:v>1240</c:v>
                </c:pt>
                <c:pt idx="38">
                  <c:v>1240</c:v>
                </c:pt>
                <c:pt idx="39">
                  <c:v>1205</c:v>
                </c:pt>
                <c:pt idx="40">
                  <c:v>1160</c:v>
                </c:pt>
                <c:pt idx="41">
                  <c:v>1130</c:v>
                </c:pt>
                <c:pt idx="42">
                  <c:v>1080</c:v>
                </c:pt>
                <c:pt idx="43">
                  <c:v>1105</c:v>
                </c:pt>
                <c:pt idx="44">
                  <c:v>1050</c:v>
                </c:pt>
                <c:pt idx="45">
                  <c:v>1070</c:v>
                </c:pt>
                <c:pt idx="46">
                  <c:v>1050</c:v>
                </c:pt>
                <c:pt idx="47">
                  <c:v>1040</c:v>
                </c:pt>
                <c:pt idx="48">
                  <c:v>1060</c:v>
                </c:pt>
                <c:pt idx="49">
                  <c:v>1070</c:v>
                </c:pt>
                <c:pt idx="50">
                  <c:v>1075</c:v>
                </c:pt>
                <c:pt idx="51">
                  <c:v>1055</c:v>
                </c:pt>
                <c:pt idx="52">
                  <c:v>1020</c:v>
                </c:pt>
                <c:pt idx="53">
                  <c:v>1020</c:v>
                </c:pt>
                <c:pt idx="54">
                  <c:v>1025</c:v>
                </c:pt>
                <c:pt idx="55">
                  <c:v>1035</c:v>
                </c:pt>
                <c:pt idx="56">
                  <c:v>1035</c:v>
                </c:pt>
                <c:pt idx="57">
                  <c:v>1035</c:v>
                </c:pt>
                <c:pt idx="58">
                  <c:v>1040</c:v>
                </c:pt>
                <c:pt idx="59">
                  <c:v>1070</c:v>
                </c:pt>
                <c:pt idx="60">
                  <c:v>1105</c:v>
                </c:pt>
                <c:pt idx="61">
                  <c:v>1170</c:v>
                </c:pt>
                <c:pt idx="62">
                  <c:v>1165</c:v>
                </c:pt>
                <c:pt idx="63">
                  <c:v>1185</c:v>
                </c:pt>
                <c:pt idx="64">
                  <c:v>1185</c:v>
                </c:pt>
                <c:pt idx="65">
                  <c:v>1185</c:v>
                </c:pt>
                <c:pt idx="66">
                  <c:v>1160</c:v>
                </c:pt>
                <c:pt idx="67">
                  <c:v>1195</c:v>
                </c:pt>
                <c:pt idx="68">
                  <c:v>1200</c:v>
                </c:pt>
                <c:pt idx="69">
                  <c:v>1210</c:v>
                </c:pt>
                <c:pt idx="70">
                  <c:v>1260</c:v>
                </c:pt>
                <c:pt idx="71">
                  <c:v>1280</c:v>
                </c:pt>
                <c:pt idx="72">
                  <c:v>1370</c:v>
                </c:pt>
                <c:pt idx="73">
                  <c:v>1465</c:v>
                </c:pt>
                <c:pt idx="74">
                  <c:v>1530</c:v>
                </c:pt>
                <c:pt idx="75">
                  <c:v>1555</c:v>
                </c:pt>
                <c:pt idx="76">
                  <c:v>1560</c:v>
                </c:pt>
                <c:pt idx="77">
                  <c:v>1555</c:v>
                </c:pt>
                <c:pt idx="78">
                  <c:v>1625</c:v>
                </c:pt>
                <c:pt idx="79">
                  <c:v>1610</c:v>
                </c:pt>
                <c:pt idx="80">
                  <c:v>1585</c:v>
                </c:pt>
                <c:pt idx="81">
                  <c:v>1610</c:v>
                </c:pt>
                <c:pt idx="82">
                  <c:v>1635</c:v>
                </c:pt>
                <c:pt idx="83">
                  <c:v>1615</c:v>
                </c:pt>
                <c:pt idx="84">
                  <c:v>1655</c:v>
                </c:pt>
                <c:pt idx="85">
                  <c:v>1720</c:v>
                </c:pt>
                <c:pt idx="86">
                  <c:v>1680</c:v>
                </c:pt>
                <c:pt idx="87">
                  <c:v>2670</c:v>
                </c:pt>
                <c:pt idx="88">
                  <c:v>2975</c:v>
                </c:pt>
                <c:pt idx="89">
                  <c:v>2860</c:v>
                </c:pt>
                <c:pt idx="90">
                  <c:v>2915</c:v>
                </c:pt>
                <c:pt idx="91">
                  <c:v>2990</c:v>
                </c:pt>
                <c:pt idx="92">
                  <c:v>2955</c:v>
                </c:pt>
                <c:pt idx="93">
                  <c:v>2785</c:v>
                </c:pt>
                <c:pt idx="94">
                  <c:v>2815</c:v>
                </c:pt>
                <c:pt idx="95">
                  <c:v>2785</c:v>
                </c:pt>
              </c:numCache>
            </c:numRef>
          </c:val>
          <c:smooth val="0"/>
        </c:ser>
        <c:ser>
          <c:idx val="9"/>
          <c:order val="9"/>
          <c:tx>
            <c:strRef>
              <c:f>'Data - Claimant Count'!$C$21</c:f>
              <c:strCache>
                <c:ptCount val="1"/>
                <c:pt idx="0">
                  <c:v>Rutland</c:v>
                </c:pt>
              </c:strCache>
            </c:strRef>
          </c:tx>
          <c:marker>
            <c:symbol val="none"/>
          </c:marker>
          <c:cat>
            <c:strRef>
              <c:f>'Data - Claimant Count'!$D$6:$CU$6</c:f>
              <c:strCache>
                <c:ptCount val="96"/>
                <c:pt idx="0">
                  <c:v>January 2013</c:v>
                </c:pt>
                <c:pt idx="1">
                  <c:v>February 2013</c:v>
                </c:pt>
                <c:pt idx="2">
                  <c:v>March 2013</c:v>
                </c:pt>
                <c:pt idx="3">
                  <c:v>April 2013</c:v>
                </c:pt>
                <c:pt idx="4">
                  <c:v>May 2013</c:v>
                </c:pt>
                <c:pt idx="5">
                  <c:v>June 2013</c:v>
                </c:pt>
                <c:pt idx="6">
                  <c:v>July 2013</c:v>
                </c:pt>
                <c:pt idx="7">
                  <c:v>August 2013</c:v>
                </c:pt>
                <c:pt idx="8">
                  <c:v>September 2013</c:v>
                </c:pt>
                <c:pt idx="9">
                  <c:v>October 2013</c:v>
                </c:pt>
                <c:pt idx="10">
                  <c:v>November 2013</c:v>
                </c:pt>
                <c:pt idx="11">
                  <c:v>December 2013</c:v>
                </c:pt>
                <c:pt idx="12">
                  <c:v>January 2014</c:v>
                </c:pt>
                <c:pt idx="13">
                  <c:v>February 2014</c:v>
                </c:pt>
                <c:pt idx="14">
                  <c:v>March 2014</c:v>
                </c:pt>
                <c:pt idx="15">
                  <c:v>April 2014</c:v>
                </c:pt>
                <c:pt idx="16">
                  <c:v>May 2014</c:v>
                </c:pt>
                <c:pt idx="17">
                  <c:v>June 2014</c:v>
                </c:pt>
                <c:pt idx="18">
                  <c:v>July 2014</c:v>
                </c:pt>
                <c:pt idx="19">
                  <c:v>August 2014</c:v>
                </c:pt>
                <c:pt idx="20">
                  <c:v>September 2014</c:v>
                </c:pt>
                <c:pt idx="21">
                  <c:v>October 2014</c:v>
                </c:pt>
                <c:pt idx="22">
                  <c:v>November 2014</c:v>
                </c:pt>
                <c:pt idx="23">
                  <c:v>December 2014</c:v>
                </c:pt>
                <c:pt idx="24">
                  <c:v>January 2015</c:v>
                </c:pt>
                <c:pt idx="25">
                  <c:v>February 2015</c:v>
                </c:pt>
                <c:pt idx="26">
                  <c:v>March 2015</c:v>
                </c:pt>
                <c:pt idx="27">
                  <c:v>April 2015</c:v>
                </c:pt>
                <c:pt idx="28">
                  <c:v>May 2015</c:v>
                </c:pt>
                <c:pt idx="29">
                  <c:v>June 2015</c:v>
                </c:pt>
                <c:pt idx="30">
                  <c:v>July 2015</c:v>
                </c:pt>
                <c:pt idx="31">
                  <c:v>August 2015</c:v>
                </c:pt>
                <c:pt idx="32">
                  <c:v>September 2015</c:v>
                </c:pt>
                <c:pt idx="33">
                  <c:v>October 2015</c:v>
                </c:pt>
                <c:pt idx="34">
                  <c:v>November 2015</c:v>
                </c:pt>
                <c:pt idx="35">
                  <c:v>December 2015</c:v>
                </c:pt>
                <c:pt idx="36">
                  <c:v>January 2016</c:v>
                </c:pt>
                <c:pt idx="37">
                  <c:v>February 2016</c:v>
                </c:pt>
                <c:pt idx="38">
                  <c:v>March 2016</c:v>
                </c:pt>
                <c:pt idx="39">
                  <c:v>April 2016</c:v>
                </c:pt>
                <c:pt idx="40">
                  <c:v>May 2016</c:v>
                </c:pt>
                <c:pt idx="41">
                  <c:v>June 2016</c:v>
                </c:pt>
                <c:pt idx="42">
                  <c:v>July 2016</c:v>
                </c:pt>
                <c:pt idx="43">
                  <c:v>August 2016</c:v>
                </c:pt>
                <c:pt idx="44">
                  <c:v>September 2016</c:v>
                </c:pt>
                <c:pt idx="45">
                  <c:v>October 2016</c:v>
                </c:pt>
                <c:pt idx="46">
                  <c:v>November 2016</c:v>
                </c:pt>
                <c:pt idx="47">
                  <c:v>December 2016</c:v>
                </c:pt>
                <c:pt idx="48">
                  <c:v>January 2017</c:v>
                </c:pt>
                <c:pt idx="49">
                  <c:v>February 2017</c:v>
                </c:pt>
                <c:pt idx="50">
                  <c:v>March 2017</c:v>
                </c:pt>
                <c:pt idx="51">
                  <c:v>April 2017</c:v>
                </c:pt>
                <c:pt idx="52">
                  <c:v>May 2017</c:v>
                </c:pt>
                <c:pt idx="53">
                  <c:v>June 2017</c:v>
                </c:pt>
                <c:pt idx="54">
                  <c:v>July 2017</c:v>
                </c:pt>
                <c:pt idx="55">
                  <c:v>August 2017</c:v>
                </c:pt>
                <c:pt idx="56">
                  <c:v>September 2017</c:v>
                </c:pt>
                <c:pt idx="57">
                  <c:v>October 2017</c:v>
                </c:pt>
                <c:pt idx="58">
                  <c:v>November 2017</c:v>
                </c:pt>
                <c:pt idx="59">
                  <c:v>December 2017</c:v>
                </c:pt>
                <c:pt idx="60">
                  <c:v>January 2018</c:v>
                </c:pt>
                <c:pt idx="61">
                  <c:v>February 2018</c:v>
                </c:pt>
                <c:pt idx="62">
                  <c:v>March 2018</c:v>
                </c:pt>
                <c:pt idx="63">
                  <c:v>April 2018</c:v>
                </c:pt>
                <c:pt idx="64">
                  <c:v>May 2018</c:v>
                </c:pt>
                <c:pt idx="65">
                  <c:v>June 2018</c:v>
                </c:pt>
                <c:pt idx="66">
                  <c:v>July 2018</c:v>
                </c:pt>
                <c:pt idx="67">
                  <c:v>August 2018</c:v>
                </c:pt>
                <c:pt idx="68">
                  <c:v>September 2018</c:v>
                </c:pt>
                <c:pt idx="69">
                  <c:v>October 2018</c:v>
                </c:pt>
                <c:pt idx="70">
                  <c:v>November 2018</c:v>
                </c:pt>
                <c:pt idx="71">
                  <c:v>December 2018</c:v>
                </c:pt>
                <c:pt idx="72">
                  <c:v>January 2019</c:v>
                </c:pt>
                <c:pt idx="73">
                  <c:v>February 2019</c:v>
                </c:pt>
                <c:pt idx="74">
                  <c:v>March 2019</c:v>
                </c:pt>
                <c:pt idx="75">
                  <c:v>April 2019</c:v>
                </c:pt>
                <c:pt idx="76">
                  <c:v>May 2019</c:v>
                </c:pt>
                <c:pt idx="77">
                  <c:v>June 2019</c:v>
                </c:pt>
                <c:pt idx="78">
                  <c:v>July 2019</c:v>
                </c:pt>
                <c:pt idx="79">
                  <c:v>August 2019</c:v>
                </c:pt>
                <c:pt idx="80">
                  <c:v>September 2019</c:v>
                </c:pt>
                <c:pt idx="81">
                  <c:v>October 2019</c:v>
                </c:pt>
                <c:pt idx="82">
                  <c:v>November 2019</c:v>
                </c:pt>
                <c:pt idx="83">
                  <c:v>December 2019</c:v>
                </c:pt>
                <c:pt idx="84">
                  <c:v>January 2020</c:v>
                </c:pt>
                <c:pt idx="85">
                  <c:v>February 2020</c:v>
                </c:pt>
                <c:pt idx="86">
                  <c:v>March 2020</c:v>
                </c:pt>
                <c:pt idx="87">
                  <c:v>April 2020</c:v>
                </c:pt>
                <c:pt idx="88">
                  <c:v>May 2020</c:v>
                </c:pt>
                <c:pt idx="89">
                  <c:v>June 2020</c:v>
                </c:pt>
                <c:pt idx="90">
                  <c:v>July 2020</c:v>
                </c:pt>
                <c:pt idx="91">
                  <c:v>August 2020</c:v>
                </c:pt>
                <c:pt idx="92">
                  <c:v>September 2020</c:v>
                </c:pt>
                <c:pt idx="93">
                  <c:v>October 2020</c:v>
                </c:pt>
                <c:pt idx="94">
                  <c:v>November 2020</c:v>
                </c:pt>
                <c:pt idx="95">
                  <c:v>December 2020</c:v>
                </c:pt>
              </c:strCache>
            </c:strRef>
          </c:cat>
          <c:val>
            <c:numRef>
              <c:f>'Data - Claimant Count'!$D$21:$CU$21</c:f>
              <c:numCache>
                <c:formatCode>#,##0</c:formatCode>
                <c:ptCount val="96"/>
                <c:pt idx="0">
                  <c:v>320</c:v>
                </c:pt>
                <c:pt idx="1">
                  <c:v>325</c:v>
                </c:pt>
                <c:pt idx="2">
                  <c:v>310</c:v>
                </c:pt>
                <c:pt idx="3">
                  <c:v>325</c:v>
                </c:pt>
                <c:pt idx="4">
                  <c:v>305</c:v>
                </c:pt>
                <c:pt idx="5">
                  <c:v>295</c:v>
                </c:pt>
                <c:pt idx="6">
                  <c:v>295</c:v>
                </c:pt>
                <c:pt idx="7">
                  <c:v>285</c:v>
                </c:pt>
                <c:pt idx="8">
                  <c:v>255</c:v>
                </c:pt>
                <c:pt idx="9">
                  <c:v>225</c:v>
                </c:pt>
                <c:pt idx="10">
                  <c:v>200</c:v>
                </c:pt>
                <c:pt idx="11">
                  <c:v>190</c:v>
                </c:pt>
                <c:pt idx="12">
                  <c:v>195</c:v>
                </c:pt>
                <c:pt idx="13">
                  <c:v>210</c:v>
                </c:pt>
                <c:pt idx="14">
                  <c:v>200</c:v>
                </c:pt>
                <c:pt idx="15">
                  <c:v>195</c:v>
                </c:pt>
                <c:pt idx="16">
                  <c:v>190</c:v>
                </c:pt>
                <c:pt idx="17">
                  <c:v>175</c:v>
                </c:pt>
                <c:pt idx="18">
                  <c:v>180</c:v>
                </c:pt>
                <c:pt idx="19">
                  <c:v>180</c:v>
                </c:pt>
                <c:pt idx="20">
                  <c:v>185</c:v>
                </c:pt>
                <c:pt idx="21">
                  <c:v>175</c:v>
                </c:pt>
                <c:pt idx="22">
                  <c:v>165</c:v>
                </c:pt>
                <c:pt idx="23">
                  <c:v>155</c:v>
                </c:pt>
                <c:pt idx="24">
                  <c:v>175</c:v>
                </c:pt>
                <c:pt idx="25">
                  <c:v>155</c:v>
                </c:pt>
                <c:pt idx="26">
                  <c:v>140</c:v>
                </c:pt>
                <c:pt idx="27">
                  <c:v>140</c:v>
                </c:pt>
                <c:pt idx="28">
                  <c:v>125</c:v>
                </c:pt>
                <c:pt idx="29">
                  <c:v>135</c:v>
                </c:pt>
                <c:pt idx="30">
                  <c:v>135</c:v>
                </c:pt>
                <c:pt idx="31">
                  <c:v>135</c:v>
                </c:pt>
                <c:pt idx="32">
                  <c:v>130</c:v>
                </c:pt>
                <c:pt idx="33">
                  <c:v>130</c:v>
                </c:pt>
                <c:pt idx="34">
                  <c:v>120</c:v>
                </c:pt>
                <c:pt idx="35">
                  <c:v>125</c:v>
                </c:pt>
                <c:pt idx="36">
                  <c:v>135</c:v>
                </c:pt>
                <c:pt idx="37">
                  <c:v>140</c:v>
                </c:pt>
                <c:pt idx="38">
                  <c:v>140</c:v>
                </c:pt>
                <c:pt idx="39">
                  <c:v>135</c:v>
                </c:pt>
                <c:pt idx="40">
                  <c:v>135</c:v>
                </c:pt>
                <c:pt idx="41">
                  <c:v>125</c:v>
                </c:pt>
                <c:pt idx="42">
                  <c:v>115</c:v>
                </c:pt>
                <c:pt idx="43">
                  <c:v>115</c:v>
                </c:pt>
                <c:pt idx="44">
                  <c:v>120</c:v>
                </c:pt>
                <c:pt idx="45">
                  <c:v>115</c:v>
                </c:pt>
                <c:pt idx="46">
                  <c:v>110</c:v>
                </c:pt>
                <c:pt idx="47">
                  <c:v>100</c:v>
                </c:pt>
                <c:pt idx="48">
                  <c:v>120</c:v>
                </c:pt>
                <c:pt idx="49">
                  <c:v>130</c:v>
                </c:pt>
                <c:pt idx="50">
                  <c:v>135</c:v>
                </c:pt>
                <c:pt idx="51">
                  <c:v>135</c:v>
                </c:pt>
                <c:pt idx="52">
                  <c:v>140</c:v>
                </c:pt>
                <c:pt idx="53">
                  <c:v>125</c:v>
                </c:pt>
                <c:pt idx="54">
                  <c:v>125</c:v>
                </c:pt>
                <c:pt idx="55">
                  <c:v>130</c:v>
                </c:pt>
                <c:pt idx="56">
                  <c:v>130</c:v>
                </c:pt>
                <c:pt idx="57">
                  <c:v>130</c:v>
                </c:pt>
                <c:pt idx="58">
                  <c:v>125</c:v>
                </c:pt>
                <c:pt idx="59">
                  <c:v>130</c:v>
                </c:pt>
                <c:pt idx="60">
                  <c:v>135</c:v>
                </c:pt>
                <c:pt idx="61">
                  <c:v>155</c:v>
                </c:pt>
                <c:pt idx="62">
                  <c:v>165</c:v>
                </c:pt>
                <c:pt idx="63">
                  <c:v>190</c:v>
                </c:pt>
                <c:pt idx="64">
                  <c:v>175</c:v>
                </c:pt>
                <c:pt idx="65">
                  <c:v>185</c:v>
                </c:pt>
                <c:pt idx="66">
                  <c:v>200</c:v>
                </c:pt>
                <c:pt idx="67">
                  <c:v>205</c:v>
                </c:pt>
                <c:pt idx="68">
                  <c:v>215</c:v>
                </c:pt>
                <c:pt idx="69">
                  <c:v>215</c:v>
                </c:pt>
                <c:pt idx="70">
                  <c:v>220</c:v>
                </c:pt>
                <c:pt idx="71">
                  <c:v>225</c:v>
                </c:pt>
                <c:pt idx="72">
                  <c:v>235</c:v>
                </c:pt>
                <c:pt idx="73">
                  <c:v>250</c:v>
                </c:pt>
                <c:pt idx="74">
                  <c:v>245</c:v>
                </c:pt>
                <c:pt idx="75">
                  <c:v>255</c:v>
                </c:pt>
                <c:pt idx="76">
                  <c:v>230</c:v>
                </c:pt>
                <c:pt idx="77">
                  <c:v>245</c:v>
                </c:pt>
                <c:pt idx="78">
                  <c:v>250</c:v>
                </c:pt>
                <c:pt idx="79">
                  <c:v>245</c:v>
                </c:pt>
                <c:pt idx="80">
                  <c:v>260</c:v>
                </c:pt>
                <c:pt idx="81">
                  <c:v>255</c:v>
                </c:pt>
                <c:pt idx="82">
                  <c:v>260</c:v>
                </c:pt>
                <c:pt idx="83">
                  <c:v>270</c:v>
                </c:pt>
                <c:pt idx="84">
                  <c:v>300</c:v>
                </c:pt>
                <c:pt idx="85">
                  <c:v>295</c:v>
                </c:pt>
                <c:pt idx="86">
                  <c:v>285</c:v>
                </c:pt>
                <c:pt idx="87">
                  <c:v>605</c:v>
                </c:pt>
                <c:pt idx="88">
                  <c:v>805</c:v>
                </c:pt>
                <c:pt idx="89">
                  <c:v>785</c:v>
                </c:pt>
                <c:pt idx="90">
                  <c:v>800</c:v>
                </c:pt>
                <c:pt idx="91">
                  <c:v>825</c:v>
                </c:pt>
                <c:pt idx="92">
                  <c:v>810</c:v>
                </c:pt>
                <c:pt idx="93">
                  <c:v>725</c:v>
                </c:pt>
                <c:pt idx="94">
                  <c:v>740</c:v>
                </c:pt>
                <c:pt idx="95">
                  <c:v>750</c:v>
                </c:pt>
              </c:numCache>
            </c:numRef>
          </c:val>
          <c:smooth val="0"/>
        </c:ser>
        <c:dLbls>
          <c:showLegendKey val="0"/>
          <c:showVal val="0"/>
          <c:showCatName val="0"/>
          <c:showSerName val="0"/>
          <c:showPercent val="0"/>
          <c:showBubbleSize val="0"/>
        </c:dLbls>
        <c:marker val="1"/>
        <c:smooth val="0"/>
        <c:axId val="214507520"/>
        <c:axId val="214509056"/>
      </c:lineChart>
      <c:catAx>
        <c:axId val="214507520"/>
        <c:scaling>
          <c:orientation val="minMax"/>
        </c:scaling>
        <c:delete val="0"/>
        <c:axPos val="b"/>
        <c:majorTickMark val="out"/>
        <c:minorTickMark val="none"/>
        <c:tickLblPos val="nextTo"/>
        <c:crossAx val="214509056"/>
        <c:crosses val="autoZero"/>
        <c:auto val="1"/>
        <c:lblAlgn val="ctr"/>
        <c:lblOffset val="100"/>
        <c:tickLblSkip val="12"/>
        <c:tickMarkSkip val="12"/>
        <c:noMultiLvlLbl val="0"/>
      </c:catAx>
      <c:valAx>
        <c:axId val="214509056"/>
        <c:scaling>
          <c:orientation val="minMax"/>
        </c:scaling>
        <c:delete val="0"/>
        <c:axPos val="l"/>
        <c:majorGridlines/>
        <c:numFmt formatCode="#,##0" sourceLinked="1"/>
        <c:majorTickMark val="out"/>
        <c:minorTickMark val="none"/>
        <c:tickLblPos val="nextTo"/>
        <c:crossAx val="21450752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cat>
            <c:strRef>
              <c:f>'Data - Long Term Claimants'!$B$11:$B$22</c:f>
              <c:strCache>
                <c:ptCount val="12"/>
                <c:pt idx="0">
                  <c:v>GB</c:v>
                </c:pt>
                <c:pt idx="1">
                  <c:v>Greater Lincolnshire</c:v>
                </c:pt>
                <c:pt idx="2">
                  <c:v>Boston</c:v>
                </c:pt>
                <c:pt idx="3">
                  <c:v>East Lindsey</c:v>
                </c:pt>
                <c:pt idx="4">
                  <c:v>Lincoln</c:v>
                </c:pt>
                <c:pt idx="5">
                  <c:v>North East Lincolnshire</c:v>
                </c:pt>
                <c:pt idx="6">
                  <c:v>North Kesteven</c:v>
                </c:pt>
                <c:pt idx="7">
                  <c:v>North Lincolnshire</c:v>
                </c:pt>
                <c:pt idx="8">
                  <c:v>Rutland</c:v>
                </c:pt>
                <c:pt idx="9">
                  <c:v>South Holland</c:v>
                </c:pt>
                <c:pt idx="10">
                  <c:v>South Kesteven</c:v>
                </c:pt>
                <c:pt idx="11">
                  <c:v>West Lindsey</c:v>
                </c:pt>
              </c:strCache>
            </c:strRef>
          </c:cat>
          <c:val>
            <c:numRef>
              <c:f>'Data - Long Term Claimants'!$C$11:$C$22</c:f>
              <c:numCache>
                <c:formatCode>0.0%</c:formatCode>
                <c:ptCount val="12"/>
                <c:pt idx="0">
                  <c:v>0.36255547904087382</c:v>
                </c:pt>
                <c:pt idx="1">
                  <c:v>0.41449567723342939</c:v>
                </c:pt>
                <c:pt idx="2">
                  <c:v>0.34734774066797641</c:v>
                </c:pt>
                <c:pt idx="3">
                  <c:v>0.42928685897435898</c:v>
                </c:pt>
                <c:pt idx="4">
                  <c:v>0.44048229861467419</c:v>
                </c:pt>
                <c:pt idx="5">
                  <c:v>0.46176279974076473</c:v>
                </c:pt>
                <c:pt idx="6">
                  <c:v>0.34052863436123348</c:v>
                </c:pt>
                <c:pt idx="7">
                  <c:v>0.43762520488071388</c:v>
                </c:pt>
                <c:pt idx="8">
                  <c:v>0.29264705882352943</c:v>
                </c:pt>
                <c:pt idx="9">
                  <c:v>0.33954210322079936</c:v>
                </c:pt>
                <c:pt idx="10">
                  <c:v>0.40821389195148844</c:v>
                </c:pt>
                <c:pt idx="11">
                  <c:v>0.4323661626481406</c:v>
                </c:pt>
              </c:numCache>
            </c:numRef>
          </c:val>
        </c:ser>
        <c:dLbls>
          <c:dLblPos val="outEnd"/>
          <c:showLegendKey val="0"/>
          <c:showVal val="1"/>
          <c:showCatName val="0"/>
          <c:showSerName val="0"/>
          <c:showPercent val="0"/>
          <c:showBubbleSize val="0"/>
        </c:dLbls>
        <c:gapWidth val="150"/>
        <c:axId val="214586496"/>
        <c:axId val="214588032"/>
      </c:barChart>
      <c:catAx>
        <c:axId val="214586496"/>
        <c:scaling>
          <c:orientation val="minMax"/>
        </c:scaling>
        <c:delete val="0"/>
        <c:axPos val="l"/>
        <c:majorTickMark val="out"/>
        <c:minorTickMark val="none"/>
        <c:tickLblPos val="nextTo"/>
        <c:crossAx val="214588032"/>
        <c:crosses val="autoZero"/>
        <c:auto val="1"/>
        <c:lblAlgn val="ctr"/>
        <c:lblOffset val="100"/>
        <c:noMultiLvlLbl val="0"/>
      </c:catAx>
      <c:valAx>
        <c:axId val="214588032"/>
        <c:scaling>
          <c:orientation val="minMax"/>
        </c:scaling>
        <c:delete val="0"/>
        <c:axPos val="b"/>
        <c:majorGridlines/>
        <c:numFmt formatCode="0.0%" sourceLinked="1"/>
        <c:majorTickMark val="out"/>
        <c:minorTickMark val="none"/>
        <c:tickLblPos val="nextTo"/>
        <c:crossAx val="214586496"/>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'Data - Qualifications'!$C$11</c:f>
              <c:strCache>
                <c:ptCount val="1"/>
                <c:pt idx="0">
                  <c:v>North East Lincolnshire</c:v>
                </c:pt>
              </c:strCache>
            </c:strRef>
          </c:tx>
          <c:invertIfNegative val="0"/>
          <c:cat>
            <c:strRef>
              <c:f>('Data - Qualifications'!$D$5,'Data - Qualifications'!$F$5,'Data - Qualifications'!$H$5,'Data - Qualifications'!$J$5,'Data - Qualifications'!$L$5,'Data - Qualifications'!$N$5,'Data - Qualifications'!$P$5)</c:f>
              <c:strCache>
                <c:ptCount val="7"/>
                <c:pt idx="0">
                  <c:v>No qualifications</c:v>
                </c:pt>
                <c:pt idx="1">
                  <c:v>Level 1</c:v>
                </c:pt>
                <c:pt idx="2">
                  <c:v>Level 2</c:v>
                </c:pt>
                <c:pt idx="3">
                  <c:v>Level 3</c:v>
                </c:pt>
                <c:pt idx="4">
                  <c:v>Level 4+</c:v>
                </c:pt>
                <c:pt idx="5">
                  <c:v>Trade apprenticeships</c:v>
                </c:pt>
                <c:pt idx="6">
                  <c:v>Other qualifications</c:v>
                </c:pt>
              </c:strCache>
            </c:strRef>
          </c:cat>
          <c:val>
            <c:numRef>
              <c:f>('Data - Qualifications'!$D$11,'Data - Qualifications'!$F$11,'Data - Qualifications'!$H$11,'Data - Qualifications'!$J$11,'Data - Qualifications'!$L$11,'Data - Qualifications'!$N$11,'Data - Qualifications'!$P$11)</c:f>
              <c:numCache>
                <c:formatCode>#,##0</c:formatCode>
                <c:ptCount val="7"/>
                <c:pt idx="0">
                  <c:v>10200</c:v>
                </c:pt>
                <c:pt idx="1">
                  <c:v>12900</c:v>
                </c:pt>
                <c:pt idx="2">
                  <c:v>20400</c:v>
                </c:pt>
                <c:pt idx="3">
                  <c:v>19100</c:v>
                </c:pt>
                <c:pt idx="4">
                  <c:v>22200</c:v>
                </c:pt>
                <c:pt idx="5">
                  <c:v>3800</c:v>
                </c:pt>
                <c:pt idx="6">
                  <c:v>6900</c:v>
                </c:pt>
              </c:numCache>
            </c:numRef>
          </c:val>
        </c:ser>
        <c:ser>
          <c:idx val="2"/>
          <c:order val="1"/>
          <c:tx>
            <c:strRef>
              <c:f>'Data - Qualifications'!$C$12</c:f>
              <c:strCache>
                <c:ptCount val="1"/>
                <c:pt idx="0">
                  <c:v>North Lincolnshire</c:v>
                </c:pt>
              </c:strCache>
            </c:strRef>
          </c:tx>
          <c:invertIfNegative val="0"/>
          <c:cat>
            <c:strRef>
              <c:f>('Data - Qualifications'!$D$5,'Data - Qualifications'!$F$5,'Data - Qualifications'!$H$5,'Data - Qualifications'!$J$5,'Data - Qualifications'!$L$5,'Data - Qualifications'!$N$5,'Data - Qualifications'!$P$5)</c:f>
              <c:strCache>
                <c:ptCount val="7"/>
                <c:pt idx="0">
                  <c:v>No qualifications</c:v>
                </c:pt>
                <c:pt idx="1">
                  <c:v>Level 1</c:v>
                </c:pt>
                <c:pt idx="2">
                  <c:v>Level 2</c:v>
                </c:pt>
                <c:pt idx="3">
                  <c:v>Level 3</c:v>
                </c:pt>
                <c:pt idx="4">
                  <c:v>Level 4+</c:v>
                </c:pt>
                <c:pt idx="5">
                  <c:v>Trade apprenticeships</c:v>
                </c:pt>
                <c:pt idx="6">
                  <c:v>Other qualifications</c:v>
                </c:pt>
              </c:strCache>
            </c:strRef>
          </c:cat>
          <c:val>
            <c:numRef>
              <c:f>('Data - Qualifications'!$D$12,'Data - Qualifications'!$F$12,'Data - Qualifications'!$H$12,'Data - Qualifications'!$J$12,'Data - Qualifications'!$L$12,'Data - Qualifications'!$N$12,'Data - Qualifications'!$P$12)</c:f>
              <c:numCache>
                <c:formatCode>#,##0</c:formatCode>
                <c:ptCount val="7"/>
                <c:pt idx="0">
                  <c:v>11600</c:v>
                </c:pt>
                <c:pt idx="1">
                  <c:v>14300</c:v>
                </c:pt>
                <c:pt idx="2">
                  <c:v>18700</c:v>
                </c:pt>
                <c:pt idx="3">
                  <c:v>16700</c:v>
                </c:pt>
                <c:pt idx="4">
                  <c:v>29000</c:v>
                </c:pt>
                <c:pt idx="5">
                  <c:v>3600</c:v>
                </c:pt>
                <c:pt idx="6">
                  <c:v>8600</c:v>
                </c:pt>
              </c:numCache>
            </c:numRef>
          </c:val>
        </c:ser>
        <c:ser>
          <c:idx val="4"/>
          <c:order val="2"/>
          <c:tx>
            <c:strRef>
              <c:f>'Data - Qualifications'!$C$13</c:f>
              <c:strCache>
                <c:ptCount val="1"/>
                <c:pt idx="0">
                  <c:v>Boston</c:v>
                </c:pt>
              </c:strCache>
            </c:strRef>
          </c:tx>
          <c:invertIfNegative val="0"/>
          <c:cat>
            <c:strRef>
              <c:f>('Data - Qualifications'!$D$5,'Data - Qualifications'!$F$5,'Data - Qualifications'!$H$5,'Data - Qualifications'!$J$5,'Data - Qualifications'!$L$5,'Data - Qualifications'!$N$5,'Data - Qualifications'!$P$5)</c:f>
              <c:strCache>
                <c:ptCount val="7"/>
                <c:pt idx="0">
                  <c:v>No qualifications</c:v>
                </c:pt>
                <c:pt idx="1">
                  <c:v>Level 1</c:v>
                </c:pt>
                <c:pt idx="2">
                  <c:v>Level 2</c:v>
                </c:pt>
                <c:pt idx="3">
                  <c:v>Level 3</c:v>
                </c:pt>
                <c:pt idx="4">
                  <c:v>Level 4+</c:v>
                </c:pt>
                <c:pt idx="5">
                  <c:v>Trade apprenticeships</c:v>
                </c:pt>
                <c:pt idx="6">
                  <c:v>Other qualifications</c:v>
                </c:pt>
              </c:strCache>
            </c:strRef>
          </c:cat>
          <c:val>
            <c:numRef>
              <c:f>('Data - Qualifications'!$D$13,'Data - Qualifications'!$F$13,'Data - Qualifications'!$H$13,'Data - Qualifications'!$J$13,'Data - Qualifications'!$L$13,'Data - Qualifications'!$N$13,'Data - Qualifications'!$P$13)</c:f>
              <c:numCache>
                <c:formatCode>#,##0</c:formatCode>
                <c:ptCount val="7"/>
                <c:pt idx="0">
                  <c:v>2900</c:v>
                </c:pt>
                <c:pt idx="1">
                  <c:v>5500</c:v>
                </c:pt>
                <c:pt idx="2">
                  <c:v>6400</c:v>
                </c:pt>
                <c:pt idx="3">
                  <c:v>8200</c:v>
                </c:pt>
                <c:pt idx="4">
                  <c:v>9700</c:v>
                </c:pt>
                <c:pt idx="5">
                  <c:v>2100</c:v>
                </c:pt>
                <c:pt idx="6">
                  <c:v>6300</c:v>
                </c:pt>
              </c:numCache>
            </c:numRef>
          </c:val>
        </c:ser>
        <c:ser>
          <c:idx val="6"/>
          <c:order val="3"/>
          <c:tx>
            <c:strRef>
              <c:f>'Data - Qualifications'!$C$14</c:f>
              <c:strCache>
                <c:ptCount val="1"/>
                <c:pt idx="0">
                  <c:v>East Lindsey</c:v>
                </c:pt>
              </c:strCache>
            </c:strRef>
          </c:tx>
          <c:invertIfNegative val="0"/>
          <c:cat>
            <c:strRef>
              <c:f>('Data - Qualifications'!$D$5,'Data - Qualifications'!$F$5,'Data - Qualifications'!$H$5,'Data - Qualifications'!$J$5,'Data - Qualifications'!$L$5,'Data - Qualifications'!$N$5,'Data - Qualifications'!$P$5)</c:f>
              <c:strCache>
                <c:ptCount val="7"/>
                <c:pt idx="0">
                  <c:v>No qualifications</c:v>
                </c:pt>
                <c:pt idx="1">
                  <c:v>Level 1</c:v>
                </c:pt>
                <c:pt idx="2">
                  <c:v>Level 2</c:v>
                </c:pt>
                <c:pt idx="3">
                  <c:v>Level 3</c:v>
                </c:pt>
                <c:pt idx="4">
                  <c:v>Level 4+</c:v>
                </c:pt>
                <c:pt idx="5">
                  <c:v>Trade apprenticeships</c:v>
                </c:pt>
                <c:pt idx="6">
                  <c:v>Other qualifications</c:v>
                </c:pt>
              </c:strCache>
            </c:strRef>
          </c:cat>
          <c:val>
            <c:numRef>
              <c:f>('Data - Qualifications'!$D$14,'Data - Qualifications'!$F$14,'Data - Qualifications'!$H$14,'Data - Qualifications'!$J$14,'Data - Qualifications'!$L$14,'Data - Qualifications'!$N$14,'Data - Qualifications'!$P$14)</c:f>
              <c:numCache>
                <c:formatCode>#,##0</c:formatCode>
                <c:ptCount val="7"/>
                <c:pt idx="0">
                  <c:v>6800</c:v>
                </c:pt>
                <c:pt idx="1">
                  <c:v>6000</c:v>
                </c:pt>
                <c:pt idx="2">
                  <c:v>13300</c:v>
                </c:pt>
                <c:pt idx="3">
                  <c:v>17800</c:v>
                </c:pt>
                <c:pt idx="4">
                  <c:v>26800</c:v>
                </c:pt>
                <c:pt idx="5">
                  <c:v>3600</c:v>
                </c:pt>
                <c:pt idx="6">
                  <c:v>5000</c:v>
                </c:pt>
              </c:numCache>
            </c:numRef>
          </c:val>
        </c:ser>
        <c:ser>
          <c:idx val="8"/>
          <c:order val="4"/>
          <c:tx>
            <c:strRef>
              <c:f>'Data - Qualifications'!$C$15</c:f>
              <c:strCache>
                <c:ptCount val="1"/>
                <c:pt idx="0">
                  <c:v>Lincoln</c:v>
                </c:pt>
              </c:strCache>
            </c:strRef>
          </c:tx>
          <c:invertIfNegative val="0"/>
          <c:cat>
            <c:strRef>
              <c:f>('Data - Qualifications'!$D$5,'Data - Qualifications'!$F$5,'Data - Qualifications'!$H$5,'Data - Qualifications'!$J$5,'Data - Qualifications'!$L$5,'Data - Qualifications'!$N$5,'Data - Qualifications'!$P$5)</c:f>
              <c:strCache>
                <c:ptCount val="7"/>
                <c:pt idx="0">
                  <c:v>No qualifications</c:v>
                </c:pt>
                <c:pt idx="1">
                  <c:v>Level 1</c:v>
                </c:pt>
                <c:pt idx="2">
                  <c:v>Level 2</c:v>
                </c:pt>
                <c:pt idx="3">
                  <c:v>Level 3</c:v>
                </c:pt>
                <c:pt idx="4">
                  <c:v>Level 4+</c:v>
                </c:pt>
                <c:pt idx="5">
                  <c:v>Trade apprenticeships</c:v>
                </c:pt>
                <c:pt idx="6">
                  <c:v>Other qualifications</c:v>
                </c:pt>
              </c:strCache>
            </c:strRef>
          </c:cat>
          <c:val>
            <c:numRef>
              <c:f>('Data - Qualifications'!$D$15,'Data - Qualifications'!$F$15,'Data - Qualifications'!$H$15,'Data - Qualifications'!$J$15,'Data - Qualifications'!$L$15,'Data - Qualifications'!$N$15,'Data - Qualifications'!$P$15)</c:f>
              <c:numCache>
                <c:formatCode>#,##0</c:formatCode>
                <c:ptCount val="7"/>
                <c:pt idx="0">
                  <c:v>4200</c:v>
                </c:pt>
                <c:pt idx="1">
                  <c:v>6800</c:v>
                </c:pt>
                <c:pt idx="2">
                  <c:v>12300</c:v>
                </c:pt>
                <c:pt idx="3">
                  <c:v>16500</c:v>
                </c:pt>
                <c:pt idx="4">
                  <c:v>20400</c:v>
                </c:pt>
                <c:pt idx="5">
                  <c:v>0</c:v>
                </c:pt>
                <c:pt idx="6">
                  <c:v>3300</c:v>
                </c:pt>
              </c:numCache>
            </c:numRef>
          </c:val>
        </c:ser>
        <c:ser>
          <c:idx val="10"/>
          <c:order val="5"/>
          <c:tx>
            <c:strRef>
              <c:f>'Data - Qualifications'!$C$16</c:f>
              <c:strCache>
                <c:ptCount val="1"/>
                <c:pt idx="0">
                  <c:v>North Kesteven</c:v>
                </c:pt>
              </c:strCache>
            </c:strRef>
          </c:tx>
          <c:invertIfNegative val="0"/>
          <c:cat>
            <c:strRef>
              <c:f>('Data - Qualifications'!$D$5,'Data - Qualifications'!$F$5,'Data - Qualifications'!$H$5,'Data - Qualifications'!$J$5,'Data - Qualifications'!$L$5,'Data - Qualifications'!$N$5,'Data - Qualifications'!$P$5)</c:f>
              <c:strCache>
                <c:ptCount val="7"/>
                <c:pt idx="0">
                  <c:v>No qualifications</c:v>
                </c:pt>
                <c:pt idx="1">
                  <c:v>Level 1</c:v>
                </c:pt>
                <c:pt idx="2">
                  <c:v>Level 2</c:v>
                </c:pt>
                <c:pt idx="3">
                  <c:v>Level 3</c:v>
                </c:pt>
                <c:pt idx="4">
                  <c:v>Level 4+</c:v>
                </c:pt>
                <c:pt idx="5">
                  <c:v>Trade apprenticeships</c:v>
                </c:pt>
                <c:pt idx="6">
                  <c:v>Other qualifications</c:v>
                </c:pt>
              </c:strCache>
            </c:strRef>
          </c:cat>
          <c:val>
            <c:numRef>
              <c:f>('Data - Qualifications'!$D$16,'Data - Qualifications'!$F$16,'Data - Qualifications'!$H$16,'Data - Qualifications'!$J$16,'Data - Qualifications'!$L$16,'Data - Qualifications'!$N$16,'Data - Qualifications'!$P$16)</c:f>
              <c:numCache>
                <c:formatCode>#,##0</c:formatCode>
                <c:ptCount val="7"/>
                <c:pt idx="0">
                  <c:v>3200</c:v>
                </c:pt>
                <c:pt idx="1">
                  <c:v>8000</c:v>
                </c:pt>
                <c:pt idx="2">
                  <c:v>11200</c:v>
                </c:pt>
                <c:pt idx="3">
                  <c:v>16500</c:v>
                </c:pt>
                <c:pt idx="4">
                  <c:v>20000</c:v>
                </c:pt>
                <c:pt idx="5">
                  <c:v>3200</c:v>
                </c:pt>
                <c:pt idx="6">
                  <c:v>3400</c:v>
                </c:pt>
              </c:numCache>
            </c:numRef>
          </c:val>
        </c:ser>
        <c:ser>
          <c:idx val="12"/>
          <c:order val="6"/>
          <c:tx>
            <c:strRef>
              <c:f>'Data - Qualifications'!$C$17</c:f>
              <c:strCache>
                <c:ptCount val="1"/>
                <c:pt idx="0">
                  <c:v>South Holland</c:v>
                </c:pt>
              </c:strCache>
            </c:strRef>
          </c:tx>
          <c:invertIfNegative val="0"/>
          <c:cat>
            <c:strRef>
              <c:f>('Data - Qualifications'!$D$5,'Data - Qualifications'!$F$5,'Data - Qualifications'!$H$5,'Data - Qualifications'!$J$5,'Data - Qualifications'!$L$5,'Data - Qualifications'!$N$5,'Data - Qualifications'!$P$5)</c:f>
              <c:strCache>
                <c:ptCount val="7"/>
                <c:pt idx="0">
                  <c:v>No qualifications</c:v>
                </c:pt>
                <c:pt idx="1">
                  <c:v>Level 1</c:v>
                </c:pt>
                <c:pt idx="2">
                  <c:v>Level 2</c:v>
                </c:pt>
                <c:pt idx="3">
                  <c:v>Level 3</c:v>
                </c:pt>
                <c:pt idx="4">
                  <c:v>Level 4+</c:v>
                </c:pt>
                <c:pt idx="5">
                  <c:v>Trade apprenticeships</c:v>
                </c:pt>
                <c:pt idx="6">
                  <c:v>Other qualifications</c:v>
                </c:pt>
              </c:strCache>
            </c:strRef>
          </c:cat>
          <c:val>
            <c:numRef>
              <c:f>('Data - Qualifications'!$D$17,'Data - Qualifications'!$F$17,'Data - Qualifications'!$H$17,'Data - Qualifications'!$J$17,'Data - Qualifications'!$L$17,'Data - Qualifications'!$N$17,'Data - Qualifications'!$P$17)</c:f>
              <c:numCache>
                <c:formatCode>#,##0</c:formatCode>
                <c:ptCount val="7"/>
                <c:pt idx="0">
                  <c:v>2400</c:v>
                </c:pt>
                <c:pt idx="1">
                  <c:v>10300</c:v>
                </c:pt>
                <c:pt idx="2">
                  <c:v>15300</c:v>
                </c:pt>
                <c:pt idx="3">
                  <c:v>8900</c:v>
                </c:pt>
                <c:pt idx="4">
                  <c:v>11200</c:v>
                </c:pt>
                <c:pt idx="5">
                  <c:v>1400</c:v>
                </c:pt>
                <c:pt idx="6">
                  <c:v>5300</c:v>
                </c:pt>
              </c:numCache>
            </c:numRef>
          </c:val>
        </c:ser>
        <c:ser>
          <c:idx val="1"/>
          <c:order val="7"/>
          <c:tx>
            <c:strRef>
              <c:f>'Data - Qualifications'!$C$18</c:f>
              <c:strCache>
                <c:ptCount val="1"/>
                <c:pt idx="0">
                  <c:v>South Kesteven</c:v>
                </c:pt>
              </c:strCache>
            </c:strRef>
          </c:tx>
          <c:invertIfNegative val="0"/>
          <c:cat>
            <c:strRef>
              <c:f>('Data - Qualifications'!$D$5,'Data - Qualifications'!$F$5,'Data - Qualifications'!$H$5,'Data - Qualifications'!$J$5,'Data - Qualifications'!$L$5,'Data - Qualifications'!$N$5,'Data - Qualifications'!$P$5)</c:f>
              <c:strCache>
                <c:ptCount val="7"/>
                <c:pt idx="0">
                  <c:v>No qualifications</c:v>
                </c:pt>
                <c:pt idx="1">
                  <c:v>Level 1</c:v>
                </c:pt>
                <c:pt idx="2">
                  <c:v>Level 2</c:v>
                </c:pt>
                <c:pt idx="3">
                  <c:v>Level 3</c:v>
                </c:pt>
                <c:pt idx="4">
                  <c:v>Level 4+</c:v>
                </c:pt>
                <c:pt idx="5">
                  <c:v>Trade apprenticeships</c:v>
                </c:pt>
                <c:pt idx="6">
                  <c:v>Other qualifications</c:v>
                </c:pt>
              </c:strCache>
            </c:strRef>
          </c:cat>
          <c:val>
            <c:numRef>
              <c:f>('Data - Qualifications'!$D$18,'Data - Qualifications'!$F$18,'Data - Qualifications'!$H$18,'Data - Qualifications'!$J$18,'Data - Qualifications'!$L$18,'Data - Qualifications'!$N$18,'Data - Qualifications'!$P$18)</c:f>
              <c:numCache>
                <c:formatCode>#,##0</c:formatCode>
                <c:ptCount val="7"/>
                <c:pt idx="0">
                  <c:v>2400</c:v>
                </c:pt>
                <c:pt idx="1">
                  <c:v>9300</c:v>
                </c:pt>
                <c:pt idx="2">
                  <c:v>19600</c:v>
                </c:pt>
                <c:pt idx="3">
                  <c:v>16700</c:v>
                </c:pt>
                <c:pt idx="4">
                  <c:v>29200</c:v>
                </c:pt>
                <c:pt idx="5">
                  <c:v>3000</c:v>
                </c:pt>
                <c:pt idx="6">
                  <c:v>2400</c:v>
                </c:pt>
              </c:numCache>
            </c:numRef>
          </c:val>
        </c:ser>
        <c:ser>
          <c:idx val="3"/>
          <c:order val="8"/>
          <c:tx>
            <c:strRef>
              <c:f>'Data - Qualifications'!$C$19</c:f>
              <c:strCache>
                <c:ptCount val="1"/>
                <c:pt idx="0">
                  <c:v>West Lindsey</c:v>
                </c:pt>
              </c:strCache>
            </c:strRef>
          </c:tx>
          <c:invertIfNegative val="0"/>
          <c:cat>
            <c:strRef>
              <c:f>('Data - Qualifications'!$D$5,'Data - Qualifications'!$F$5,'Data - Qualifications'!$H$5,'Data - Qualifications'!$J$5,'Data - Qualifications'!$L$5,'Data - Qualifications'!$N$5,'Data - Qualifications'!$P$5)</c:f>
              <c:strCache>
                <c:ptCount val="7"/>
                <c:pt idx="0">
                  <c:v>No qualifications</c:v>
                </c:pt>
                <c:pt idx="1">
                  <c:v>Level 1</c:v>
                </c:pt>
                <c:pt idx="2">
                  <c:v>Level 2</c:v>
                </c:pt>
                <c:pt idx="3">
                  <c:v>Level 3</c:v>
                </c:pt>
                <c:pt idx="4">
                  <c:v>Level 4+</c:v>
                </c:pt>
                <c:pt idx="5">
                  <c:v>Trade apprenticeships</c:v>
                </c:pt>
                <c:pt idx="6">
                  <c:v>Other qualifications</c:v>
                </c:pt>
              </c:strCache>
            </c:strRef>
          </c:cat>
          <c:val>
            <c:numRef>
              <c:f>('Data - Qualifications'!$D$19,'Data - Qualifications'!$F$19,'Data - Qualifications'!$H$19,'Data - Qualifications'!$J$19,'Data - Qualifications'!$L$19,'Data - Qualifications'!$N$19,'Data - Qualifications'!$P$19)</c:f>
              <c:numCache>
                <c:formatCode>#,##0</c:formatCode>
                <c:ptCount val="7"/>
                <c:pt idx="0">
                  <c:v>1700</c:v>
                </c:pt>
                <c:pt idx="1">
                  <c:v>7700</c:v>
                </c:pt>
                <c:pt idx="2">
                  <c:v>11500</c:v>
                </c:pt>
                <c:pt idx="3">
                  <c:v>9800</c:v>
                </c:pt>
                <c:pt idx="4">
                  <c:v>17600</c:v>
                </c:pt>
                <c:pt idx="5">
                  <c:v>1800</c:v>
                </c:pt>
                <c:pt idx="6">
                  <c:v>3200</c:v>
                </c:pt>
              </c:numCache>
            </c:numRef>
          </c:val>
        </c:ser>
        <c:ser>
          <c:idx val="5"/>
          <c:order val="9"/>
          <c:tx>
            <c:strRef>
              <c:f>'Data - Qualifications'!$C$20</c:f>
              <c:strCache>
                <c:ptCount val="1"/>
                <c:pt idx="0">
                  <c:v>Rutland</c:v>
                </c:pt>
              </c:strCache>
            </c:strRef>
          </c:tx>
          <c:invertIfNegative val="0"/>
          <c:cat>
            <c:strRef>
              <c:f>('Data - Qualifications'!$D$5,'Data - Qualifications'!$F$5,'Data - Qualifications'!$H$5,'Data - Qualifications'!$J$5,'Data - Qualifications'!$L$5,'Data - Qualifications'!$N$5,'Data - Qualifications'!$P$5)</c:f>
              <c:strCache>
                <c:ptCount val="7"/>
                <c:pt idx="0">
                  <c:v>No qualifications</c:v>
                </c:pt>
                <c:pt idx="1">
                  <c:v>Level 1</c:v>
                </c:pt>
                <c:pt idx="2">
                  <c:v>Level 2</c:v>
                </c:pt>
                <c:pt idx="3">
                  <c:v>Level 3</c:v>
                </c:pt>
                <c:pt idx="4">
                  <c:v>Level 4+</c:v>
                </c:pt>
                <c:pt idx="5">
                  <c:v>Trade apprenticeships</c:v>
                </c:pt>
                <c:pt idx="6">
                  <c:v>Other qualifications</c:v>
                </c:pt>
              </c:strCache>
            </c:strRef>
          </c:cat>
          <c:val>
            <c:numRef>
              <c:f>('Data - Qualifications'!$D$20,'Data - Qualifications'!$F$20,'Data - Qualifications'!$H$20,'Data - Qualifications'!$J$20,'Data - Qualifications'!$L$20,'Data - Qualifications'!$N$20,'Data - Qualifications'!$P$20)</c:f>
              <c:numCache>
                <c:formatCode>#,##0</c:formatCode>
                <c:ptCount val="7"/>
                <c:pt idx="0">
                  <c:v>500</c:v>
                </c:pt>
                <c:pt idx="1">
                  <c:v>2500</c:v>
                </c:pt>
                <c:pt idx="2">
                  <c:v>3200</c:v>
                </c:pt>
                <c:pt idx="3">
                  <c:v>4100</c:v>
                </c:pt>
                <c:pt idx="4">
                  <c:v>8500</c:v>
                </c:pt>
                <c:pt idx="5">
                  <c:v>800</c:v>
                </c:pt>
                <c:pt idx="6">
                  <c:v>600</c:v>
                </c:pt>
              </c:numCache>
            </c:numRef>
          </c:val>
        </c:ser>
        <c:dLbls>
          <c:showLegendKey val="0"/>
          <c:showVal val="0"/>
          <c:showCatName val="0"/>
          <c:showSerName val="0"/>
          <c:showPercent val="0"/>
          <c:showBubbleSize val="0"/>
        </c:dLbls>
        <c:gapWidth val="150"/>
        <c:axId val="215367040"/>
        <c:axId val="215372928"/>
      </c:barChart>
      <c:catAx>
        <c:axId val="215367040"/>
        <c:scaling>
          <c:orientation val="minMax"/>
        </c:scaling>
        <c:delete val="0"/>
        <c:axPos val="b"/>
        <c:majorTickMark val="out"/>
        <c:minorTickMark val="none"/>
        <c:tickLblPos val="nextTo"/>
        <c:crossAx val="215372928"/>
        <c:crosses val="autoZero"/>
        <c:auto val="1"/>
        <c:lblAlgn val="ctr"/>
        <c:lblOffset val="100"/>
        <c:noMultiLvlLbl val="0"/>
      </c:catAx>
      <c:valAx>
        <c:axId val="215372928"/>
        <c:scaling>
          <c:orientation val="minMax"/>
        </c:scaling>
        <c:delete val="0"/>
        <c:axPos val="l"/>
        <c:majorGridlines/>
        <c:numFmt formatCode="#,##0" sourceLinked="1"/>
        <c:majorTickMark val="out"/>
        <c:minorTickMark val="none"/>
        <c:tickLblPos val="nextTo"/>
        <c:crossAx val="2153670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Greater Lincolnshire</a:t>
            </a:r>
          </a:p>
        </c:rich>
      </c:tx>
      <c:overlay val="0"/>
    </c:title>
    <c:autoTitleDeleted val="0"/>
    <c:plotArea>
      <c:layout/>
      <c:barChart>
        <c:barDir val="col"/>
        <c:grouping val="stacked"/>
        <c:varyColors val="0"/>
        <c:ser>
          <c:idx val="0"/>
          <c:order val="0"/>
          <c:tx>
            <c:strRef>
              <c:f>'Data - Qualifications by Age'!$B$24</c:f>
              <c:strCache>
                <c:ptCount val="1"/>
                <c:pt idx="0">
                  <c:v>NVQ 4+</c:v>
                </c:pt>
              </c:strCache>
            </c:strRef>
          </c:tx>
          <c:invertIfNegative val="0"/>
          <c:cat>
            <c:strRef>
              <c:f>'Data - Qualifications by Age'!$C$23:$I$23</c:f>
              <c:strCache>
                <c:ptCount val="7"/>
                <c:pt idx="0">
                  <c:v>16-19</c:v>
                </c:pt>
                <c:pt idx="1">
                  <c:v>20-24</c:v>
                </c:pt>
                <c:pt idx="2">
                  <c:v>25-29</c:v>
                </c:pt>
                <c:pt idx="3">
                  <c:v>30-39</c:v>
                </c:pt>
                <c:pt idx="4">
                  <c:v>40-49</c:v>
                </c:pt>
                <c:pt idx="5">
                  <c:v>50-64</c:v>
                </c:pt>
                <c:pt idx="6">
                  <c:v>Total</c:v>
                </c:pt>
              </c:strCache>
            </c:strRef>
          </c:cat>
          <c:val>
            <c:numRef>
              <c:f>'Data - Qualifications by Age'!$C$24:$I$24</c:f>
              <c:numCache>
                <c:formatCode>0%</c:formatCode>
                <c:ptCount val="7"/>
                <c:pt idx="0">
                  <c:v>2.2026431718061675E-2</c:v>
                </c:pt>
                <c:pt idx="1">
                  <c:v>0.20418848167539266</c:v>
                </c:pt>
                <c:pt idx="2">
                  <c:v>0.28639240506329117</c:v>
                </c:pt>
                <c:pt idx="3">
                  <c:v>0.34534064212999216</c:v>
                </c:pt>
                <c:pt idx="4">
                  <c:v>0.37647058823529411</c:v>
                </c:pt>
                <c:pt idx="5">
                  <c:v>0.30555555555555558</c:v>
                </c:pt>
                <c:pt idx="6" formatCode="0.0%">
                  <c:v>0.29674858800183179</c:v>
                </c:pt>
              </c:numCache>
            </c:numRef>
          </c:val>
        </c:ser>
        <c:ser>
          <c:idx val="1"/>
          <c:order val="1"/>
          <c:tx>
            <c:strRef>
              <c:f>'Data - Qualifications by Age'!$B$25</c:f>
              <c:strCache>
                <c:ptCount val="1"/>
                <c:pt idx="0">
                  <c:v>NVQ 3 Only</c:v>
                </c:pt>
              </c:strCache>
            </c:strRef>
          </c:tx>
          <c:invertIfNegative val="0"/>
          <c:cat>
            <c:strRef>
              <c:f>'Data - Qualifications by Age'!$C$23:$I$23</c:f>
              <c:strCache>
                <c:ptCount val="7"/>
                <c:pt idx="0">
                  <c:v>16-19</c:v>
                </c:pt>
                <c:pt idx="1">
                  <c:v>20-24</c:v>
                </c:pt>
                <c:pt idx="2">
                  <c:v>25-29</c:v>
                </c:pt>
                <c:pt idx="3">
                  <c:v>30-39</c:v>
                </c:pt>
                <c:pt idx="4">
                  <c:v>40-49</c:v>
                </c:pt>
                <c:pt idx="5">
                  <c:v>50-64</c:v>
                </c:pt>
                <c:pt idx="6">
                  <c:v>Total</c:v>
                </c:pt>
              </c:strCache>
            </c:strRef>
          </c:cat>
          <c:val>
            <c:numRef>
              <c:f>'Data - Qualifications by Age'!$C$25:$I$25</c:f>
              <c:numCache>
                <c:formatCode>0%</c:formatCode>
                <c:ptCount val="7"/>
                <c:pt idx="0">
                  <c:v>0.12555066079295155</c:v>
                </c:pt>
                <c:pt idx="1">
                  <c:v>0.40314136125654448</c:v>
                </c:pt>
                <c:pt idx="2">
                  <c:v>0.2848101265822785</c:v>
                </c:pt>
                <c:pt idx="3">
                  <c:v>0.19655442443226312</c:v>
                </c:pt>
                <c:pt idx="4">
                  <c:v>0.16156862745098038</c:v>
                </c:pt>
                <c:pt idx="5">
                  <c:v>0.17478632478632478</c:v>
                </c:pt>
                <c:pt idx="6" formatCode="0.0%">
                  <c:v>0.20363303312471379</c:v>
                </c:pt>
              </c:numCache>
            </c:numRef>
          </c:val>
        </c:ser>
        <c:ser>
          <c:idx val="2"/>
          <c:order val="2"/>
          <c:tx>
            <c:strRef>
              <c:f>'Data - Qualifications by Age'!$B$26</c:f>
              <c:strCache>
                <c:ptCount val="1"/>
                <c:pt idx="0">
                  <c:v>Trade Apprenticeships</c:v>
                </c:pt>
              </c:strCache>
            </c:strRef>
          </c:tx>
          <c:invertIfNegative val="0"/>
          <c:cat>
            <c:strRef>
              <c:f>'Data - Qualifications by Age'!$C$23:$I$23</c:f>
              <c:strCache>
                <c:ptCount val="7"/>
                <c:pt idx="0">
                  <c:v>16-19</c:v>
                </c:pt>
                <c:pt idx="1">
                  <c:v>20-24</c:v>
                </c:pt>
                <c:pt idx="2">
                  <c:v>25-29</c:v>
                </c:pt>
                <c:pt idx="3">
                  <c:v>30-39</c:v>
                </c:pt>
                <c:pt idx="4">
                  <c:v>40-49</c:v>
                </c:pt>
                <c:pt idx="5">
                  <c:v>50-64</c:v>
                </c:pt>
                <c:pt idx="6">
                  <c:v>Total</c:v>
                </c:pt>
              </c:strCache>
            </c:strRef>
          </c:cat>
          <c:val>
            <c:numRef>
              <c:f>'Data - Qualifications by Age'!$C$26:$I$26</c:f>
              <c:numCache>
                <c:formatCode>0%</c:formatCode>
                <c:ptCount val="7"/>
                <c:pt idx="0">
                  <c:v>3.7444933920704845E-2</c:v>
                </c:pt>
                <c:pt idx="1">
                  <c:v>4.1884816753926704E-2</c:v>
                </c:pt>
                <c:pt idx="2">
                  <c:v>2.8481012658227847E-2</c:v>
                </c:pt>
                <c:pt idx="3">
                  <c:v>2.975724353954581E-2</c:v>
                </c:pt>
                <c:pt idx="4">
                  <c:v>2.823529411764706E-2</c:v>
                </c:pt>
                <c:pt idx="5">
                  <c:v>4.5299145299145298E-2</c:v>
                </c:pt>
                <c:pt idx="6" formatCode="0.0%">
                  <c:v>3.6482979697756067E-2</c:v>
                </c:pt>
              </c:numCache>
            </c:numRef>
          </c:val>
        </c:ser>
        <c:ser>
          <c:idx val="3"/>
          <c:order val="3"/>
          <c:tx>
            <c:strRef>
              <c:f>'Data - Qualifications by Age'!$B$27</c:f>
              <c:strCache>
                <c:ptCount val="1"/>
                <c:pt idx="0">
                  <c:v>NVQ 2 Only</c:v>
                </c:pt>
              </c:strCache>
            </c:strRef>
          </c:tx>
          <c:invertIfNegative val="0"/>
          <c:cat>
            <c:strRef>
              <c:f>'Data - Qualifications by Age'!$C$23:$I$23</c:f>
              <c:strCache>
                <c:ptCount val="7"/>
                <c:pt idx="0">
                  <c:v>16-19</c:v>
                </c:pt>
                <c:pt idx="1">
                  <c:v>20-24</c:v>
                </c:pt>
                <c:pt idx="2">
                  <c:v>25-29</c:v>
                </c:pt>
                <c:pt idx="3">
                  <c:v>30-39</c:v>
                </c:pt>
                <c:pt idx="4">
                  <c:v>40-49</c:v>
                </c:pt>
                <c:pt idx="5">
                  <c:v>50-64</c:v>
                </c:pt>
                <c:pt idx="6">
                  <c:v>Total</c:v>
                </c:pt>
              </c:strCache>
            </c:strRef>
          </c:cat>
          <c:val>
            <c:numRef>
              <c:f>'Data - Qualifications by Age'!$C$27:$I$27</c:f>
              <c:numCache>
                <c:formatCode>0%</c:formatCode>
                <c:ptCount val="7"/>
                <c:pt idx="0">
                  <c:v>0.50660792951541855</c:v>
                </c:pt>
                <c:pt idx="1">
                  <c:v>0.17975567190226877</c:v>
                </c:pt>
                <c:pt idx="2">
                  <c:v>0.1550632911392405</c:v>
                </c:pt>
                <c:pt idx="3">
                  <c:v>0.18089271730618636</c:v>
                </c:pt>
                <c:pt idx="4">
                  <c:v>0.19215686274509805</c:v>
                </c:pt>
                <c:pt idx="5">
                  <c:v>0.17393162393162392</c:v>
                </c:pt>
                <c:pt idx="6" formatCode="0.0%">
                  <c:v>0.20058006411234927</c:v>
                </c:pt>
              </c:numCache>
            </c:numRef>
          </c:val>
        </c:ser>
        <c:ser>
          <c:idx val="4"/>
          <c:order val="4"/>
          <c:tx>
            <c:strRef>
              <c:f>'Data - Qualifications by Age'!$B$28</c:f>
              <c:strCache>
                <c:ptCount val="1"/>
                <c:pt idx="0">
                  <c:v>NVQ 1 Only</c:v>
                </c:pt>
              </c:strCache>
            </c:strRef>
          </c:tx>
          <c:invertIfNegative val="0"/>
          <c:cat>
            <c:strRef>
              <c:f>'Data - Qualifications by Age'!$C$23:$I$23</c:f>
              <c:strCache>
                <c:ptCount val="7"/>
                <c:pt idx="0">
                  <c:v>16-19</c:v>
                </c:pt>
                <c:pt idx="1">
                  <c:v>20-24</c:v>
                </c:pt>
                <c:pt idx="2">
                  <c:v>25-29</c:v>
                </c:pt>
                <c:pt idx="3">
                  <c:v>30-39</c:v>
                </c:pt>
                <c:pt idx="4">
                  <c:v>40-49</c:v>
                </c:pt>
                <c:pt idx="5">
                  <c:v>50-64</c:v>
                </c:pt>
                <c:pt idx="6">
                  <c:v>Total</c:v>
                </c:pt>
              </c:strCache>
            </c:strRef>
          </c:cat>
          <c:val>
            <c:numRef>
              <c:f>'Data - Qualifications by Age'!$C$28:$I$28</c:f>
              <c:numCache>
                <c:formatCode>0%</c:formatCode>
                <c:ptCount val="7"/>
                <c:pt idx="0">
                  <c:v>0.11453744493392071</c:v>
                </c:pt>
                <c:pt idx="1">
                  <c:v>8.2024432809773118E-2</c:v>
                </c:pt>
                <c:pt idx="2">
                  <c:v>0.11867088607594936</c:v>
                </c:pt>
                <c:pt idx="3">
                  <c:v>0.10101801096319499</c:v>
                </c:pt>
                <c:pt idx="4">
                  <c:v>0.12784313725490196</c:v>
                </c:pt>
                <c:pt idx="5">
                  <c:v>0.15128205128205127</c:v>
                </c:pt>
                <c:pt idx="6" formatCode="0.0%">
                  <c:v>0.12517172950694549</c:v>
                </c:pt>
              </c:numCache>
            </c:numRef>
          </c:val>
        </c:ser>
        <c:ser>
          <c:idx val="5"/>
          <c:order val="5"/>
          <c:tx>
            <c:strRef>
              <c:f>'Data - Qualifications by Age'!$B$29</c:f>
              <c:strCache>
                <c:ptCount val="1"/>
                <c:pt idx="0">
                  <c:v>Other Qualifications (NVQ)</c:v>
                </c:pt>
              </c:strCache>
            </c:strRef>
          </c:tx>
          <c:invertIfNegative val="0"/>
          <c:cat>
            <c:strRef>
              <c:f>'Data - Qualifications by Age'!$C$23:$I$23</c:f>
              <c:strCache>
                <c:ptCount val="7"/>
                <c:pt idx="0">
                  <c:v>16-19</c:v>
                </c:pt>
                <c:pt idx="1">
                  <c:v>20-24</c:v>
                </c:pt>
                <c:pt idx="2">
                  <c:v>25-29</c:v>
                </c:pt>
                <c:pt idx="3">
                  <c:v>30-39</c:v>
                </c:pt>
                <c:pt idx="4">
                  <c:v>40-49</c:v>
                </c:pt>
                <c:pt idx="5">
                  <c:v>50-64</c:v>
                </c:pt>
                <c:pt idx="6">
                  <c:v>Total</c:v>
                </c:pt>
              </c:strCache>
            </c:strRef>
          </c:cat>
          <c:val>
            <c:numRef>
              <c:f>'Data - Qualifications by Age'!$C$29:$I$29</c:f>
              <c:numCache>
                <c:formatCode>0%</c:formatCode>
                <c:ptCount val="7"/>
                <c:pt idx="0">
                  <c:v>1.9823788546255508E-2</c:v>
                </c:pt>
                <c:pt idx="1">
                  <c:v>6.4572425828970326E-2</c:v>
                </c:pt>
                <c:pt idx="2">
                  <c:v>8.3860759493670889E-2</c:v>
                </c:pt>
                <c:pt idx="3">
                  <c:v>8.7705559906029754E-2</c:v>
                </c:pt>
                <c:pt idx="4">
                  <c:v>6.1176470588235297E-2</c:v>
                </c:pt>
                <c:pt idx="5">
                  <c:v>6.7948717948717943E-2</c:v>
                </c:pt>
                <c:pt idx="6" formatCode="0.0%">
                  <c:v>6.8386505876965348E-2</c:v>
                </c:pt>
              </c:numCache>
            </c:numRef>
          </c:val>
        </c:ser>
        <c:ser>
          <c:idx val="6"/>
          <c:order val="6"/>
          <c:tx>
            <c:strRef>
              <c:f>'Data - Qualifications by Age'!$B$30</c:f>
              <c:strCache>
                <c:ptCount val="1"/>
                <c:pt idx="0">
                  <c:v>No Qualifications</c:v>
                </c:pt>
              </c:strCache>
            </c:strRef>
          </c:tx>
          <c:invertIfNegative val="0"/>
          <c:cat>
            <c:strRef>
              <c:f>'Data - Qualifications by Age'!$C$23:$I$23</c:f>
              <c:strCache>
                <c:ptCount val="7"/>
                <c:pt idx="0">
                  <c:v>16-19</c:v>
                </c:pt>
                <c:pt idx="1">
                  <c:v>20-24</c:v>
                </c:pt>
                <c:pt idx="2">
                  <c:v>25-29</c:v>
                </c:pt>
                <c:pt idx="3">
                  <c:v>30-39</c:v>
                </c:pt>
                <c:pt idx="4">
                  <c:v>40-49</c:v>
                </c:pt>
                <c:pt idx="5">
                  <c:v>50-64</c:v>
                </c:pt>
                <c:pt idx="6">
                  <c:v>Total</c:v>
                </c:pt>
              </c:strCache>
            </c:strRef>
          </c:cat>
          <c:val>
            <c:numRef>
              <c:f>'Data - Qualifications by Age'!$C$30:$I$30</c:f>
              <c:numCache>
                <c:formatCode>0%</c:formatCode>
                <c:ptCount val="7"/>
                <c:pt idx="0">
                  <c:v>0.17400881057268722</c:v>
                </c:pt>
                <c:pt idx="1">
                  <c:v>2.4432809773123908E-2</c:v>
                </c:pt>
                <c:pt idx="2">
                  <c:v>4.2721518987341771E-2</c:v>
                </c:pt>
                <c:pt idx="3">
                  <c:v>5.8731401722787784E-2</c:v>
                </c:pt>
                <c:pt idx="4">
                  <c:v>5.2549019607843139E-2</c:v>
                </c:pt>
                <c:pt idx="5">
                  <c:v>8.11965811965812E-2</c:v>
                </c:pt>
                <c:pt idx="6" formatCode="0.0%">
                  <c:v>6.8997099679438248E-2</c:v>
                </c:pt>
              </c:numCache>
            </c:numRef>
          </c:val>
        </c:ser>
        <c:dLbls>
          <c:showLegendKey val="0"/>
          <c:showVal val="0"/>
          <c:showCatName val="0"/>
          <c:showSerName val="0"/>
          <c:showPercent val="0"/>
          <c:showBubbleSize val="0"/>
        </c:dLbls>
        <c:gapWidth val="150"/>
        <c:overlap val="100"/>
        <c:axId val="214862080"/>
        <c:axId val="215195648"/>
      </c:barChart>
      <c:catAx>
        <c:axId val="214862080"/>
        <c:scaling>
          <c:orientation val="minMax"/>
        </c:scaling>
        <c:delete val="0"/>
        <c:axPos val="b"/>
        <c:majorTickMark val="out"/>
        <c:minorTickMark val="none"/>
        <c:tickLblPos val="nextTo"/>
        <c:crossAx val="215195648"/>
        <c:crosses val="autoZero"/>
        <c:auto val="1"/>
        <c:lblAlgn val="ctr"/>
        <c:lblOffset val="100"/>
        <c:noMultiLvlLbl val="0"/>
      </c:catAx>
      <c:valAx>
        <c:axId val="215195648"/>
        <c:scaling>
          <c:orientation val="minMax"/>
        </c:scaling>
        <c:delete val="0"/>
        <c:axPos val="l"/>
        <c:majorGridlines/>
        <c:numFmt formatCode="0%" sourceLinked="1"/>
        <c:majorTickMark val="out"/>
        <c:minorTickMark val="none"/>
        <c:tickLblPos val="nextTo"/>
        <c:crossAx val="21486208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9.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114301</xdr:colOff>
      <xdr:row>1</xdr:row>
      <xdr:rowOff>76200</xdr:rowOff>
    </xdr:from>
    <xdr:to>
      <xdr:col>22</xdr:col>
      <xdr:colOff>184151</xdr:colOff>
      <xdr:row>42</xdr:row>
      <xdr:rowOff>108176</xdr:rowOff>
    </xdr:to>
    <xdr:pic>
      <xdr:nvPicPr>
        <xdr:cNvPr id="2" name="Picture 1"/>
        <xdr:cNvPicPr>
          <a:picLocks noChangeAspect="1"/>
        </xdr:cNvPicPr>
      </xdr:nvPicPr>
      <xdr:blipFill>
        <a:blip xmlns:r="http://schemas.openxmlformats.org/officeDocument/2006/relationships" r:embed="rId1"/>
        <a:stretch>
          <a:fillRect/>
        </a:stretch>
      </xdr:blipFill>
      <xdr:spPr>
        <a:xfrm>
          <a:off x="114301" y="260350"/>
          <a:ext cx="13481050" cy="758212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230188</xdr:colOff>
      <xdr:row>23</xdr:row>
      <xdr:rowOff>17462</xdr:rowOff>
    </xdr:from>
    <xdr:to>
      <xdr:col>13</xdr:col>
      <xdr:colOff>825500</xdr:colOff>
      <xdr:row>58</xdr:row>
      <xdr:rowOff>158750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19842</xdr:colOff>
      <xdr:row>9</xdr:row>
      <xdr:rowOff>76993</xdr:rowOff>
    </xdr:from>
    <xdr:to>
      <xdr:col>11</xdr:col>
      <xdr:colOff>468313</xdr:colOff>
      <xdr:row>23</xdr:row>
      <xdr:rowOff>71438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82550</xdr:colOff>
      <xdr:row>0</xdr:row>
      <xdr:rowOff>44450</xdr:rowOff>
    </xdr:from>
    <xdr:to>
      <xdr:col>23</xdr:col>
      <xdr:colOff>107950</xdr:colOff>
      <xdr:row>42</xdr:row>
      <xdr:rowOff>164457</xdr:rowOff>
    </xdr:to>
    <xdr:pic>
      <xdr:nvPicPr>
        <xdr:cNvPr id="2" name="Picture 1"/>
        <xdr:cNvPicPr>
          <a:picLocks noChangeAspect="1"/>
        </xdr:cNvPicPr>
      </xdr:nvPicPr>
      <xdr:blipFill>
        <a:blip xmlns:r="http://schemas.openxmlformats.org/officeDocument/2006/relationships" r:embed="rId1"/>
        <a:stretch>
          <a:fillRect/>
        </a:stretch>
      </xdr:blipFill>
      <xdr:spPr>
        <a:xfrm>
          <a:off x="82550" y="44450"/>
          <a:ext cx="14046200" cy="785430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157286</xdr:colOff>
      <xdr:row>22</xdr:row>
      <xdr:rowOff>168778</xdr:rowOff>
    </xdr:from>
    <xdr:to>
      <xdr:col>11</xdr:col>
      <xdr:colOff>640037</xdr:colOff>
      <xdr:row>43</xdr:row>
      <xdr:rowOff>30237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768350</xdr:colOff>
      <xdr:row>31</xdr:row>
      <xdr:rowOff>104774</xdr:rowOff>
    </xdr:from>
    <xdr:to>
      <xdr:col>8</xdr:col>
      <xdr:colOff>542925</xdr:colOff>
      <xdr:row>58</xdr:row>
      <xdr:rowOff>25399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114300</xdr:colOff>
      <xdr:row>31</xdr:row>
      <xdr:rowOff>107950</xdr:rowOff>
    </xdr:from>
    <xdr:to>
      <xdr:col>17</xdr:col>
      <xdr:colOff>688975</xdr:colOff>
      <xdr:row>58</xdr:row>
      <xdr:rowOff>28575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31749</xdr:colOff>
      <xdr:row>25</xdr:row>
      <xdr:rowOff>116113</xdr:rowOff>
    </xdr:from>
    <xdr:to>
      <xdr:col>11</xdr:col>
      <xdr:colOff>249463</xdr:colOff>
      <xdr:row>51</xdr:row>
      <xdr:rowOff>147411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111125</xdr:colOff>
      <xdr:row>28</xdr:row>
      <xdr:rowOff>158750</xdr:rowOff>
    </xdr:from>
    <xdr:to>
      <xdr:col>4</xdr:col>
      <xdr:colOff>31750</xdr:colOff>
      <xdr:row>50</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75404</xdr:colOff>
      <xdr:row>23</xdr:row>
      <xdr:rowOff>13492</xdr:rowOff>
    </xdr:from>
    <xdr:to>
      <xdr:col>5</xdr:col>
      <xdr:colOff>301625</xdr:colOff>
      <xdr:row>45</xdr:row>
      <xdr:rowOff>31750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1072029</xdr:colOff>
      <xdr:row>31</xdr:row>
      <xdr:rowOff>21664</xdr:rowOff>
    </xdr:from>
    <xdr:to>
      <xdr:col>7</xdr:col>
      <xdr:colOff>112058</xdr:colOff>
      <xdr:row>63</xdr:row>
      <xdr:rowOff>141940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31750</xdr:colOff>
      <xdr:row>0</xdr:row>
      <xdr:rowOff>50801</xdr:rowOff>
    </xdr:from>
    <xdr:to>
      <xdr:col>22</xdr:col>
      <xdr:colOff>79991</xdr:colOff>
      <xdr:row>41</xdr:row>
      <xdr:rowOff>44451</xdr:rowOff>
    </xdr:to>
    <xdr:pic>
      <xdr:nvPicPr>
        <xdr:cNvPr id="2" name="Picture 1"/>
        <xdr:cNvPicPr>
          <a:picLocks noChangeAspect="1"/>
        </xdr:cNvPicPr>
      </xdr:nvPicPr>
      <xdr:blipFill>
        <a:blip xmlns:r="http://schemas.openxmlformats.org/officeDocument/2006/relationships" r:embed="rId1"/>
        <a:stretch>
          <a:fillRect/>
        </a:stretch>
      </xdr:blipFill>
      <xdr:spPr>
        <a:xfrm>
          <a:off x="31750" y="50801"/>
          <a:ext cx="13459441" cy="7543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0</xdr:row>
      <xdr:rowOff>69850</xdr:rowOff>
    </xdr:from>
    <xdr:to>
      <xdr:col>22</xdr:col>
      <xdr:colOff>57150</xdr:colOff>
      <xdr:row>41</xdr:row>
      <xdr:rowOff>9449</xdr:rowOff>
    </xdr:to>
    <xdr:pic>
      <xdr:nvPicPr>
        <xdr:cNvPr id="2" name="Picture 1"/>
        <xdr:cNvPicPr>
          <a:picLocks noChangeAspect="1"/>
        </xdr:cNvPicPr>
      </xdr:nvPicPr>
      <xdr:blipFill>
        <a:blip xmlns:r="http://schemas.openxmlformats.org/officeDocument/2006/relationships" r:embed="rId1"/>
        <a:stretch>
          <a:fillRect/>
        </a:stretch>
      </xdr:blipFill>
      <xdr:spPr>
        <a:xfrm>
          <a:off x="88900" y="69850"/>
          <a:ext cx="13379450" cy="7489749"/>
        </a:xfrm>
        <a:prstGeom prst="rect">
          <a:avLst/>
        </a:prstGeom>
        <a:solidFill>
          <a:srgbClr val="8CABD4"/>
        </a:solid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6</xdr:col>
      <xdr:colOff>291160</xdr:colOff>
      <xdr:row>37</xdr:row>
      <xdr:rowOff>144191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2197100"/>
          <a:ext cx="6742760" cy="493209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6</xdr:col>
      <xdr:colOff>82131</xdr:colOff>
      <xdr:row>36</xdr:row>
      <xdr:rowOff>17419</xdr:rowOff>
    </xdr:to>
    <xdr:pic>
      <xdr:nvPicPr>
        <xdr:cNvPr id="4" name="Picture 3"/>
        <xdr:cNvPicPr>
          <a:picLocks noChangeAspect="1"/>
        </xdr:cNvPicPr>
      </xdr:nvPicPr>
      <xdr:blipFill>
        <a:blip xmlns:r="http://schemas.openxmlformats.org/officeDocument/2006/relationships" r:embed="rId1"/>
        <a:stretch>
          <a:fillRect/>
        </a:stretch>
      </xdr:blipFill>
      <xdr:spPr>
        <a:xfrm>
          <a:off x="609600" y="2247900"/>
          <a:ext cx="6882981" cy="462116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6</xdr:col>
      <xdr:colOff>429633</xdr:colOff>
      <xdr:row>37</xdr:row>
      <xdr:rowOff>144191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2247900"/>
          <a:ext cx="7230483" cy="493209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0</xdr:colOff>
      <xdr:row>11</xdr:row>
      <xdr:rowOff>0</xdr:rowOff>
    </xdr:from>
    <xdr:to>
      <xdr:col>17</xdr:col>
      <xdr:colOff>546919</xdr:colOff>
      <xdr:row>37</xdr:row>
      <xdr:rowOff>131999</xdr:rowOff>
    </xdr:to>
    <xdr:pic>
      <xdr:nvPicPr>
        <xdr:cNvPr id="4" name="Picture 3"/>
        <xdr:cNvPicPr>
          <a:picLocks noChangeAspect="1"/>
        </xdr:cNvPicPr>
      </xdr:nvPicPr>
      <xdr:blipFill>
        <a:blip xmlns:r="http://schemas.openxmlformats.org/officeDocument/2006/relationships" r:embed="rId1"/>
        <a:stretch>
          <a:fillRect/>
        </a:stretch>
      </xdr:blipFill>
      <xdr:spPr>
        <a:xfrm>
          <a:off x="5778500" y="2197100"/>
          <a:ext cx="9449619" cy="491989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152401</xdr:colOff>
      <xdr:row>0</xdr:row>
      <xdr:rowOff>82550</xdr:rowOff>
    </xdr:from>
    <xdr:to>
      <xdr:col>20</xdr:col>
      <xdr:colOff>273051</xdr:colOff>
      <xdr:row>38</xdr:row>
      <xdr:rowOff>47276</xdr:rowOff>
    </xdr:to>
    <xdr:pic>
      <xdr:nvPicPr>
        <xdr:cNvPr id="2" name="Picture 1"/>
        <xdr:cNvPicPr>
          <a:picLocks noChangeAspect="1"/>
        </xdr:cNvPicPr>
      </xdr:nvPicPr>
      <xdr:blipFill>
        <a:blip xmlns:r="http://schemas.openxmlformats.org/officeDocument/2006/relationships" r:embed="rId1"/>
        <a:stretch>
          <a:fillRect/>
        </a:stretch>
      </xdr:blipFill>
      <xdr:spPr>
        <a:xfrm>
          <a:off x="152401" y="82550"/>
          <a:ext cx="12312650" cy="6962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88901</xdr:colOff>
      <xdr:row>23</xdr:row>
      <xdr:rowOff>101600</xdr:rowOff>
    </xdr:from>
    <xdr:to>
      <xdr:col>4</xdr:col>
      <xdr:colOff>1200151</xdr:colOff>
      <xdr:row>55</xdr:row>
      <xdr:rowOff>123673</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8501" y="4152900"/>
          <a:ext cx="7874000" cy="59148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1105958</xdr:colOff>
      <xdr:row>29</xdr:row>
      <xdr:rowOff>83606</xdr:rowOff>
    </xdr:from>
    <xdr:to>
      <xdr:col>19</xdr:col>
      <xdr:colOff>539750</xdr:colOff>
      <xdr:row>70</xdr:row>
      <xdr:rowOff>84666</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22224</xdr:colOff>
      <xdr:row>33</xdr:row>
      <xdr:rowOff>34924</xdr:rowOff>
    </xdr:from>
    <xdr:to>
      <xdr:col>12</xdr:col>
      <xdr:colOff>190500</xdr:colOff>
      <xdr:row>55</xdr:row>
      <xdr:rowOff>79375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101039</xdr:colOff>
      <xdr:row>21</xdr:row>
      <xdr:rowOff>137271</xdr:rowOff>
    </xdr:from>
    <xdr:to>
      <xdr:col>11</xdr:col>
      <xdr:colOff>513603</xdr:colOff>
      <xdr:row>45</xdr:row>
      <xdr:rowOff>57897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603930</xdr:colOff>
      <xdr:row>24</xdr:row>
      <xdr:rowOff>63500</xdr:rowOff>
    </xdr:from>
    <xdr:to>
      <xdr:col>11</xdr:col>
      <xdr:colOff>244928</xdr:colOff>
      <xdr:row>49</xdr:row>
      <xdr:rowOff>81641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365124</xdr:colOff>
      <xdr:row>10</xdr:row>
      <xdr:rowOff>73024</xdr:rowOff>
    </xdr:from>
    <xdr:to>
      <xdr:col>15</xdr:col>
      <xdr:colOff>565150</xdr:colOff>
      <xdr:row>26</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0</xdr:col>
      <xdr:colOff>234950</xdr:colOff>
      <xdr:row>21</xdr:row>
      <xdr:rowOff>127000</xdr:rowOff>
    </xdr:from>
    <xdr:ext cx="4084674" cy="5669771"/>
    <xdr:pic>
      <xdr:nvPicPr>
        <xdr:cNvPr id="2" name="Picture 1"/>
        <xdr:cNvPicPr>
          <a:picLocks noChangeAspect="1"/>
        </xdr:cNvPicPr>
      </xdr:nvPicPr>
      <xdr:blipFill>
        <a:blip xmlns:r="http://schemas.openxmlformats.org/officeDocument/2006/relationships" r:embed="rId1"/>
        <a:stretch>
          <a:fillRect/>
        </a:stretch>
      </xdr:blipFill>
      <xdr:spPr>
        <a:xfrm>
          <a:off x="234950" y="3810000"/>
          <a:ext cx="4084674" cy="5669771"/>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nomisweb.co.uk/datasets/idbrent"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ons.gov.uk/businessindustryandtrade/business/activitysizeandlocation/datasets/businessdemographyreferencetable"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nomisweb.co.uk/datasets/apsnew"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ons.gov.uk/employmentandlabourmarket/peopleinwork/labourproductivity/articles/regionalandsubregionalproductivityintheuk/february2020/relateddata"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nomisweb.co.uk/datasets/ucjsa"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stat-xplore.dwp.gov.uk/"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9.bin"/><Relationship Id="rId1" Type="http://schemas.openxmlformats.org/officeDocument/2006/relationships/hyperlink" Target="https://stat-xplore.dwp.gov.uk/" TargetMode="Externa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0.bin"/><Relationship Id="rId1" Type="http://schemas.openxmlformats.org/officeDocument/2006/relationships/hyperlink" Target="https://www.nomisweb.co.uk/datasets/apsnew"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3.bin"/><Relationship Id="rId1" Type="http://schemas.openxmlformats.org/officeDocument/2006/relationships/hyperlink" Target="https://explore-education-statistics.service.gov.uk/find-statistics/apprenticeships-and-traineeships/2019-20"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explore-education-statistics.service.gov.uk/find-statistics/apprenticeships-and-traineeships/2019-20" TargetMode="External"/></Relationships>
</file>

<file path=xl/worksheets/_rels/sheet32.xml.rels><?xml version="1.0" encoding="UTF-8" standalone="yes"?>
<Relationships xmlns="http://schemas.openxmlformats.org/package/2006/relationships"><Relationship Id="rId2" Type="http://schemas.openxmlformats.org/officeDocument/2006/relationships/hyperlink" Target="https://explore-education-statistics.service.gov.uk/find-statistics/apprenticeships-and-traineeships/2019-20" TargetMode="External"/><Relationship Id="rId1"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_rels/sheet33.xml.rels><?xml version="1.0" encoding="UTF-8" standalone="yes"?>
<Relationships xmlns="http://schemas.openxmlformats.org/package/2006/relationships"><Relationship Id="rId1" Type="http://schemas.openxmlformats.org/officeDocument/2006/relationships/hyperlink" Target="https://explore-education-statistics.service.gov.uk/find-statistics/apprenticeships-and-traineeships/2019-20"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explore-education-statistics.service.gov.uk/find-statistics/apprenticeships-and-traineeships/2019-20" TargetMode="External"/></Relationships>
</file>

<file path=xl/worksheets/_rels/sheet35.xml.rels><?xml version="1.0" encoding="UTF-8" standalone="yes"?>
<Relationships xmlns="http://schemas.openxmlformats.org/package/2006/relationships"><Relationship Id="rId1" Type="http://schemas.openxmlformats.org/officeDocument/2006/relationships/hyperlink" Target="https://explore-education-statistics.service.gov.uk/find-statistics/apprenticeships-and-traineeships/2019-20"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nomisweb.co.uk/reports/localarea?compare=E07000138" TargetMode="External"/><Relationship Id="rId1"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nomisweb.co.uk/datasets/newbres6pub" TargetMode="External"/><Relationship Id="rId1" Type="http://schemas.openxmlformats.org/officeDocument/2006/relationships/hyperlink" Target="https://www.nomisweb.co.uk/datasets/newbres6pub" TargetMode="External"/><Relationship Id="rId4"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nomisweb.co.uk/datasets/apsnew"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91029"/>
  </sheetPr>
  <dimension ref="A1:X1"/>
  <sheetViews>
    <sheetView showGridLines="0" showRowColHeaders="0" tabSelected="1" zoomScaleNormal="100" workbookViewId="0">
      <selection sqref="A1:X1"/>
    </sheetView>
  </sheetViews>
  <sheetFormatPr defaultRowHeight="14.5" x14ac:dyDescent="0.35"/>
  <cols>
    <col min="1" max="16384" width="8.7265625" style="1"/>
  </cols>
  <sheetData>
    <row r="1" spans="1:24" x14ac:dyDescent="0.35">
      <c r="A1" s="446" t="s">
        <v>879</v>
      </c>
      <c r="B1" s="446"/>
      <c r="C1" s="446"/>
      <c r="D1" s="446"/>
      <c r="E1" s="446"/>
      <c r="F1" s="446"/>
      <c r="G1" s="446"/>
      <c r="H1" s="446"/>
      <c r="I1" s="446"/>
      <c r="J1" s="446"/>
      <c r="K1" s="446"/>
      <c r="L1" s="446"/>
      <c r="M1" s="446"/>
      <c r="N1" s="446"/>
      <c r="O1" s="446"/>
      <c r="P1" s="446"/>
      <c r="Q1" s="446"/>
      <c r="R1" s="446"/>
      <c r="S1" s="446"/>
      <c r="T1" s="446"/>
      <c r="U1" s="446"/>
      <c r="V1" s="446"/>
      <c r="W1" s="446"/>
      <c r="X1" s="446"/>
    </row>
  </sheetData>
  <sheetProtection selectLockedCells="1" selectUnlockedCells="1"/>
  <mergeCells count="1">
    <mergeCell ref="A1:X1"/>
  </mergeCells>
  <hyperlinks>
    <hyperlink ref="A1:X1" location="CONTENTS!A1" display="CONTENTS PAGE &gt;&gt;&gt;"/>
  </hyperlink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tint="-0.499984740745262"/>
  </sheetPr>
  <dimension ref="A1:L35"/>
  <sheetViews>
    <sheetView showGridLines="0" showRowColHeaders="0" zoomScaleNormal="100" workbookViewId="0">
      <selection sqref="A1:X1"/>
    </sheetView>
  </sheetViews>
  <sheetFormatPr defaultRowHeight="14.5" x14ac:dyDescent="0.35"/>
  <cols>
    <col min="1" max="1" width="8.7265625" style="10"/>
    <col min="2" max="2" width="41.1796875" style="10" bestFit="1" customWidth="1"/>
    <col min="3" max="3" width="19.1796875" style="10" customWidth="1"/>
    <col min="4" max="4" width="10.08984375" style="10" customWidth="1"/>
    <col min="5" max="5" width="8.90625" style="10" bestFit="1" customWidth="1"/>
    <col min="6" max="6" width="8.90625" style="10" customWidth="1"/>
    <col min="7" max="7" width="8.6328125" style="10" bestFit="1" customWidth="1"/>
    <col min="8" max="8" width="8.6328125" style="10" customWidth="1"/>
    <col min="9" max="9" width="8.453125" style="10" bestFit="1" customWidth="1"/>
    <col min="10" max="10" width="8.453125" style="10" customWidth="1"/>
    <col min="11" max="12" width="8.6328125" style="10" customWidth="1"/>
    <col min="13" max="16384" width="8.7265625" style="10"/>
  </cols>
  <sheetData>
    <row r="1" spans="1:12" s="456" customFormat="1" x14ac:dyDescent="0.35">
      <c r="A1" s="456" t="s">
        <v>878</v>
      </c>
    </row>
    <row r="2" spans="1:12" s="2" customFormat="1" x14ac:dyDescent="0.35">
      <c r="A2" s="2" t="s">
        <v>3</v>
      </c>
      <c r="D2" s="486" t="s">
        <v>404</v>
      </c>
      <c r="E2" s="486"/>
      <c r="F2" s="486"/>
      <c r="G2" s="486"/>
      <c r="H2" s="486"/>
      <c r="I2" s="486"/>
      <c r="J2" s="486"/>
    </row>
    <row r="3" spans="1:12" s="2" customFormat="1" x14ac:dyDescent="0.35">
      <c r="A3" s="2" t="s">
        <v>78</v>
      </c>
      <c r="B3" s="2">
        <v>2020</v>
      </c>
      <c r="D3" s="486"/>
      <c r="E3" s="486"/>
      <c r="F3" s="486"/>
      <c r="G3" s="486"/>
      <c r="H3" s="486"/>
      <c r="I3" s="486"/>
      <c r="J3" s="486"/>
    </row>
    <row r="4" spans="1:12" s="2" customFormat="1" x14ac:dyDescent="0.35">
      <c r="A4" s="2" t="s">
        <v>79</v>
      </c>
      <c r="B4" s="248" t="s">
        <v>80</v>
      </c>
      <c r="D4" s="486"/>
      <c r="E4" s="486"/>
      <c r="F4" s="486"/>
      <c r="G4" s="486"/>
      <c r="H4" s="486"/>
      <c r="I4" s="486"/>
      <c r="J4" s="486"/>
    </row>
    <row r="6" spans="1:12" ht="39" x14ac:dyDescent="0.35">
      <c r="B6" s="364" t="s">
        <v>27</v>
      </c>
      <c r="C6" s="365" t="s">
        <v>28</v>
      </c>
      <c r="D6" s="359" t="s">
        <v>81</v>
      </c>
      <c r="E6" s="359" t="s">
        <v>82</v>
      </c>
      <c r="F6" s="359" t="s">
        <v>369</v>
      </c>
      <c r="G6" s="359" t="s">
        <v>83</v>
      </c>
      <c r="H6" s="359" t="s">
        <v>369</v>
      </c>
      <c r="I6" s="359" t="s">
        <v>84</v>
      </c>
      <c r="J6" s="359" t="s">
        <v>369</v>
      </c>
      <c r="K6" s="359" t="s">
        <v>85</v>
      </c>
      <c r="L6" s="359" t="s">
        <v>369</v>
      </c>
    </row>
    <row r="7" spans="1:12" x14ac:dyDescent="0.35">
      <c r="B7" s="366"/>
      <c r="C7" s="366"/>
      <c r="D7" s="367"/>
      <c r="E7" s="367"/>
      <c r="F7" s="367"/>
      <c r="G7" s="367"/>
      <c r="H7" s="367"/>
      <c r="I7" s="367"/>
      <c r="J7" s="367"/>
      <c r="K7" s="367"/>
      <c r="L7" s="367"/>
    </row>
    <row r="8" spans="1:12" x14ac:dyDescent="0.35">
      <c r="B8" s="368" t="s">
        <v>47</v>
      </c>
      <c r="C8" s="82" t="s">
        <v>48</v>
      </c>
      <c r="D8" s="83">
        <v>2390970</v>
      </c>
      <c r="E8" s="83">
        <v>2144180</v>
      </c>
      <c r="F8" s="253">
        <f>E8/D8</f>
        <v>0.89678247740456807</v>
      </c>
      <c r="G8" s="83">
        <v>200445</v>
      </c>
      <c r="H8" s="253">
        <f>G8/D8</f>
        <v>8.3834176087529327E-2</v>
      </c>
      <c r="I8" s="83">
        <v>36885</v>
      </c>
      <c r="J8" s="253">
        <f>I8/D8</f>
        <v>1.5426793309828228E-2</v>
      </c>
      <c r="K8" s="83">
        <v>9460</v>
      </c>
      <c r="L8" s="253">
        <f>K8/D8</f>
        <v>3.9565531980744213E-3</v>
      </c>
    </row>
    <row r="9" spans="1:12" x14ac:dyDescent="0.35">
      <c r="F9" s="253"/>
      <c r="H9" s="253"/>
      <c r="J9" s="253"/>
      <c r="L9" s="253"/>
    </row>
    <row r="10" spans="1:12" x14ac:dyDescent="0.35">
      <c r="B10" s="115" t="s">
        <v>53</v>
      </c>
      <c r="C10" s="82" t="s">
        <v>52</v>
      </c>
      <c r="D10" s="83">
        <v>40325</v>
      </c>
      <c r="E10" s="83">
        <v>35795</v>
      </c>
      <c r="F10" s="253">
        <f t="shared" ref="F10" si="0">E10/D10</f>
        <v>0.88766274023558589</v>
      </c>
      <c r="G10" s="83">
        <v>3720</v>
      </c>
      <c r="H10" s="253">
        <f t="shared" ref="H10" si="1">G10/D10</f>
        <v>9.2250464972101667E-2</v>
      </c>
      <c r="I10" s="83">
        <v>685</v>
      </c>
      <c r="J10" s="253">
        <f>I10/D10</f>
        <v>1.6986980781153131E-2</v>
      </c>
      <c r="K10" s="83">
        <v>130</v>
      </c>
      <c r="L10" s="253">
        <f t="shared" ref="L10" si="2">K10/D10</f>
        <v>3.2238065716057038E-3</v>
      </c>
    </row>
    <row r="12" spans="1:12" x14ac:dyDescent="0.35">
      <c r="B12" s="457" t="s">
        <v>54</v>
      </c>
      <c r="C12" s="254" t="s">
        <v>86</v>
      </c>
      <c r="D12" s="83">
        <v>4635</v>
      </c>
      <c r="E12" s="83">
        <v>4010</v>
      </c>
      <c r="F12" s="369">
        <f>E12/D12</f>
        <v>0.86515641855447678</v>
      </c>
      <c r="G12" s="83">
        <v>515</v>
      </c>
      <c r="H12" s="369">
        <f>G12/D12</f>
        <v>0.1111111111111111</v>
      </c>
      <c r="I12" s="83">
        <v>85</v>
      </c>
      <c r="J12" s="369">
        <f>I12/D12</f>
        <v>1.8338727076591153E-2</v>
      </c>
      <c r="K12" s="83">
        <v>20</v>
      </c>
      <c r="L12" s="369">
        <f>K12/D12</f>
        <v>4.3149946062567418E-3</v>
      </c>
    </row>
    <row r="13" spans="1:12" x14ac:dyDescent="0.35">
      <c r="B13" s="458"/>
      <c r="C13" s="254" t="s">
        <v>87</v>
      </c>
      <c r="D13" s="83">
        <v>5535</v>
      </c>
      <c r="E13" s="83">
        <v>4895</v>
      </c>
      <c r="F13" s="369">
        <f t="shared" ref="F13:F21" si="3">E13/D13</f>
        <v>0.88437217705510385</v>
      </c>
      <c r="G13" s="83">
        <v>510</v>
      </c>
      <c r="H13" s="369">
        <f t="shared" ref="H13:H21" si="4">G13/D13</f>
        <v>9.2140921409214094E-2</v>
      </c>
      <c r="I13" s="83">
        <v>115</v>
      </c>
      <c r="J13" s="369">
        <f t="shared" ref="J13:J21" si="5">I13/D13</f>
        <v>2.077687443541102E-2</v>
      </c>
      <c r="K13" s="83">
        <v>20</v>
      </c>
      <c r="L13" s="369">
        <f t="shared" ref="L13:L21" si="6">K13/D13</f>
        <v>3.6133694670280035E-3</v>
      </c>
    </row>
    <row r="14" spans="1:12" x14ac:dyDescent="0.35">
      <c r="B14" s="458"/>
      <c r="C14" s="254" t="s">
        <v>88</v>
      </c>
      <c r="D14" s="83">
        <v>2260</v>
      </c>
      <c r="E14" s="83">
        <v>1960</v>
      </c>
      <c r="F14" s="369">
        <f t="shared" si="3"/>
        <v>0.86725663716814161</v>
      </c>
      <c r="G14" s="83">
        <v>240</v>
      </c>
      <c r="H14" s="369">
        <f t="shared" si="4"/>
        <v>0.10619469026548672</v>
      </c>
      <c r="I14" s="83">
        <v>45</v>
      </c>
      <c r="J14" s="369">
        <f t="shared" si="5"/>
        <v>1.9911504424778761E-2</v>
      </c>
      <c r="K14" s="83">
        <v>15</v>
      </c>
      <c r="L14" s="369">
        <f t="shared" si="6"/>
        <v>6.6371681415929203E-3</v>
      </c>
    </row>
    <row r="15" spans="1:12" x14ac:dyDescent="0.35">
      <c r="B15" s="458"/>
      <c r="C15" s="254" t="s">
        <v>89</v>
      </c>
      <c r="D15" s="83">
        <v>5475</v>
      </c>
      <c r="E15" s="83">
        <v>4845</v>
      </c>
      <c r="F15" s="369">
        <f t="shared" si="3"/>
        <v>0.8849315068493151</v>
      </c>
      <c r="G15" s="83">
        <v>555</v>
      </c>
      <c r="H15" s="369">
        <f t="shared" si="4"/>
        <v>0.10136986301369863</v>
      </c>
      <c r="I15" s="83">
        <v>70</v>
      </c>
      <c r="J15" s="369">
        <f t="shared" si="5"/>
        <v>1.2785388127853882E-2</v>
      </c>
      <c r="K15" s="83">
        <v>10</v>
      </c>
      <c r="L15" s="369">
        <f t="shared" si="6"/>
        <v>1.8264840182648401E-3</v>
      </c>
    </row>
    <row r="16" spans="1:12" x14ac:dyDescent="0.35">
      <c r="B16" s="458"/>
      <c r="C16" s="254" t="s">
        <v>90</v>
      </c>
      <c r="D16" s="83">
        <v>2570</v>
      </c>
      <c r="E16" s="83">
        <v>2185</v>
      </c>
      <c r="F16" s="369">
        <f t="shared" si="3"/>
        <v>0.85019455252918286</v>
      </c>
      <c r="G16" s="83">
        <v>310</v>
      </c>
      <c r="H16" s="369">
        <f t="shared" si="4"/>
        <v>0.12062256809338522</v>
      </c>
      <c r="I16" s="83">
        <v>55</v>
      </c>
      <c r="J16" s="369">
        <f t="shared" si="5"/>
        <v>2.1400778210116732E-2</v>
      </c>
      <c r="K16" s="83">
        <v>25</v>
      </c>
      <c r="L16" s="369">
        <f t="shared" si="6"/>
        <v>9.727626459143969E-3</v>
      </c>
    </row>
    <row r="17" spans="2:12" x14ac:dyDescent="0.35">
      <c r="B17" s="458"/>
      <c r="C17" s="254" t="s">
        <v>91</v>
      </c>
      <c r="D17" s="83">
        <v>4060</v>
      </c>
      <c r="E17" s="83">
        <v>3640</v>
      </c>
      <c r="F17" s="369">
        <f t="shared" si="3"/>
        <v>0.89655172413793105</v>
      </c>
      <c r="G17" s="83">
        <v>340</v>
      </c>
      <c r="H17" s="369">
        <f t="shared" si="4"/>
        <v>8.3743842364532015E-2</v>
      </c>
      <c r="I17" s="83">
        <v>75</v>
      </c>
      <c r="J17" s="369">
        <f t="shared" si="5"/>
        <v>1.8472906403940888E-2</v>
      </c>
      <c r="K17" s="83">
        <v>10</v>
      </c>
      <c r="L17" s="369">
        <f t="shared" si="6"/>
        <v>2.4630541871921183E-3</v>
      </c>
    </row>
    <row r="18" spans="2:12" x14ac:dyDescent="0.35">
      <c r="B18" s="458"/>
      <c r="C18" s="254" t="s">
        <v>92</v>
      </c>
      <c r="D18" s="83">
        <v>4065</v>
      </c>
      <c r="E18" s="83">
        <v>3695</v>
      </c>
      <c r="F18" s="369">
        <f t="shared" si="3"/>
        <v>0.90897908979089792</v>
      </c>
      <c r="G18" s="83">
        <v>310</v>
      </c>
      <c r="H18" s="369">
        <f t="shared" si="4"/>
        <v>7.626076260762607E-2</v>
      </c>
      <c r="I18" s="83">
        <v>50</v>
      </c>
      <c r="J18" s="369">
        <f t="shared" si="5"/>
        <v>1.2300123001230012E-2</v>
      </c>
      <c r="K18" s="83">
        <v>10</v>
      </c>
      <c r="L18" s="369">
        <f t="shared" si="6"/>
        <v>2.4600246002460025E-3</v>
      </c>
    </row>
    <row r="19" spans="2:12" x14ac:dyDescent="0.35">
      <c r="B19" s="458"/>
      <c r="C19" s="254" t="s">
        <v>93</v>
      </c>
      <c r="D19" s="83">
        <v>5940</v>
      </c>
      <c r="E19" s="83">
        <v>5355</v>
      </c>
      <c r="F19" s="369">
        <f t="shared" si="3"/>
        <v>0.90151515151515149</v>
      </c>
      <c r="G19" s="83">
        <v>480</v>
      </c>
      <c r="H19" s="369">
        <f t="shared" si="4"/>
        <v>8.0808080808080815E-2</v>
      </c>
      <c r="I19" s="83">
        <v>90</v>
      </c>
      <c r="J19" s="369">
        <f t="shared" si="5"/>
        <v>1.5151515151515152E-2</v>
      </c>
      <c r="K19" s="83">
        <v>15</v>
      </c>
      <c r="L19" s="369">
        <f t="shared" si="6"/>
        <v>2.5252525252525255E-3</v>
      </c>
    </row>
    <row r="20" spans="2:12" x14ac:dyDescent="0.35">
      <c r="B20" s="458"/>
      <c r="C20" s="254" t="s">
        <v>94</v>
      </c>
      <c r="D20" s="83">
        <v>3790</v>
      </c>
      <c r="E20" s="83">
        <v>3425</v>
      </c>
      <c r="F20" s="369">
        <f t="shared" si="3"/>
        <v>0.90369393139841692</v>
      </c>
      <c r="G20" s="83">
        <v>305</v>
      </c>
      <c r="H20" s="369">
        <f t="shared" si="4"/>
        <v>8.0474934036939311E-2</v>
      </c>
      <c r="I20" s="83">
        <v>55</v>
      </c>
      <c r="J20" s="369">
        <f t="shared" si="5"/>
        <v>1.4511873350923483E-2</v>
      </c>
      <c r="K20" s="83">
        <v>5</v>
      </c>
      <c r="L20" s="369">
        <f t="shared" si="6"/>
        <v>1.3192612137203166E-3</v>
      </c>
    </row>
    <row r="21" spans="2:12" x14ac:dyDescent="0.35">
      <c r="B21" s="459"/>
      <c r="C21" s="254" t="s">
        <v>95</v>
      </c>
      <c r="D21" s="83">
        <v>2000</v>
      </c>
      <c r="E21" s="83">
        <v>1795</v>
      </c>
      <c r="F21" s="369">
        <f t="shared" si="3"/>
        <v>0.89749999999999996</v>
      </c>
      <c r="G21" s="83">
        <v>160</v>
      </c>
      <c r="H21" s="369">
        <f t="shared" si="4"/>
        <v>0.08</v>
      </c>
      <c r="I21" s="83">
        <v>40</v>
      </c>
      <c r="J21" s="369">
        <f t="shared" si="5"/>
        <v>0.02</v>
      </c>
      <c r="K21" s="83">
        <v>5</v>
      </c>
      <c r="L21" s="369">
        <f t="shared" si="6"/>
        <v>2.5000000000000001E-3</v>
      </c>
    </row>
    <row r="35" spans="8:8" x14ac:dyDescent="0.35">
      <c r="H35" s="29"/>
    </row>
  </sheetData>
  <sheetProtection sheet="1" objects="1" scenarios="1"/>
  <mergeCells count="3">
    <mergeCell ref="B12:B21"/>
    <mergeCell ref="D2:J4"/>
    <mergeCell ref="A1:XFD1"/>
  </mergeCells>
  <hyperlinks>
    <hyperlink ref="B4" r:id="rId1"/>
    <hyperlink ref="A1:XFD1" location="CONTENTS!A1" display="RETURN TO CONTENTS PAGE"/>
  </hyperlinks>
  <pageMargins left="0.7" right="0.7" top="0.75" bottom="0.75" header="0.3" footer="0.3"/>
  <pageSetup orientation="portrait" horizontalDpi="300" verticalDpi="3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499984740745262"/>
  </sheetPr>
  <dimension ref="A1:X35"/>
  <sheetViews>
    <sheetView showGridLines="0" showRowColHeaders="0" zoomScaleNormal="100" workbookViewId="0">
      <selection sqref="A1:X1"/>
    </sheetView>
  </sheetViews>
  <sheetFormatPr defaultRowHeight="14.5" x14ac:dyDescent="0.35"/>
  <cols>
    <col min="1" max="1" width="8.7265625" style="10"/>
    <col min="2" max="2" width="24.36328125" style="10" customWidth="1"/>
    <col min="3" max="3" width="19.1796875" style="10" customWidth="1"/>
    <col min="4" max="16384" width="8.7265625" style="10"/>
  </cols>
  <sheetData>
    <row r="1" spans="1:24" s="456" customFormat="1" x14ac:dyDescent="0.35">
      <c r="A1" s="456" t="s">
        <v>878</v>
      </c>
    </row>
    <row r="2" spans="1:24" s="7" customFormat="1" x14ac:dyDescent="0.35">
      <c r="A2" s="2" t="s">
        <v>96</v>
      </c>
      <c r="B2" s="2"/>
      <c r="C2" s="2"/>
      <c r="D2" s="486" t="s">
        <v>404</v>
      </c>
      <c r="E2" s="486"/>
      <c r="F2" s="486"/>
      <c r="G2" s="486"/>
      <c r="H2" s="486"/>
      <c r="I2" s="486"/>
      <c r="J2" s="486"/>
    </row>
    <row r="3" spans="1:24" s="7" customFormat="1" x14ac:dyDescent="0.35">
      <c r="A3" s="2" t="s">
        <v>78</v>
      </c>
      <c r="B3" s="2" t="s">
        <v>97</v>
      </c>
      <c r="C3" s="2"/>
      <c r="D3" s="486"/>
      <c r="E3" s="486"/>
      <c r="F3" s="486"/>
      <c r="G3" s="486"/>
      <c r="H3" s="486"/>
      <c r="I3" s="486"/>
      <c r="J3" s="486"/>
    </row>
    <row r="4" spans="1:24" s="7" customFormat="1" x14ac:dyDescent="0.35">
      <c r="A4" s="2" t="s">
        <v>79</v>
      </c>
      <c r="B4" s="248" t="s">
        <v>98</v>
      </c>
      <c r="C4" s="2"/>
      <c r="D4" s="486"/>
      <c r="E4" s="486"/>
      <c r="F4" s="486"/>
      <c r="G4" s="486"/>
      <c r="H4" s="486"/>
      <c r="I4" s="486"/>
      <c r="J4" s="486"/>
    </row>
    <row r="6" spans="1:24" x14ac:dyDescent="0.35">
      <c r="B6" s="519" t="s">
        <v>27</v>
      </c>
      <c r="C6" s="520" t="s">
        <v>28</v>
      </c>
      <c r="D6" s="358"/>
      <c r="E6" s="518" t="s">
        <v>99</v>
      </c>
      <c r="F6" s="518"/>
      <c r="G6" s="518"/>
      <c r="H6" s="518"/>
      <c r="I6" s="518"/>
      <c r="J6" s="518"/>
      <c r="K6" s="358"/>
      <c r="L6" s="518" t="s">
        <v>100</v>
      </c>
      <c r="M6" s="518"/>
      <c r="N6" s="518"/>
      <c r="O6" s="518"/>
      <c r="P6" s="518"/>
      <c r="Q6" s="518"/>
      <c r="R6" s="358"/>
      <c r="S6" s="518" t="s">
        <v>101</v>
      </c>
      <c r="T6" s="518"/>
      <c r="U6" s="518"/>
      <c r="V6" s="518"/>
      <c r="W6" s="518"/>
      <c r="X6" s="518"/>
    </row>
    <row r="7" spans="1:24" x14ac:dyDescent="0.35">
      <c r="B7" s="519"/>
      <c r="C7" s="520"/>
      <c r="D7" s="358"/>
      <c r="E7" s="359">
        <v>2014</v>
      </c>
      <c r="F7" s="359">
        <v>2015</v>
      </c>
      <c r="G7" s="359">
        <v>2016</v>
      </c>
      <c r="H7" s="359">
        <v>2017</v>
      </c>
      <c r="I7" s="359">
        <v>2018</v>
      </c>
      <c r="J7" s="359">
        <v>2019</v>
      </c>
      <c r="K7" s="358"/>
      <c r="L7" s="359">
        <v>2014</v>
      </c>
      <c r="M7" s="359">
        <v>2015</v>
      </c>
      <c r="N7" s="359">
        <v>2016</v>
      </c>
      <c r="O7" s="359">
        <v>2017</v>
      </c>
      <c r="P7" s="359">
        <v>2018</v>
      </c>
      <c r="Q7" s="359">
        <v>2019</v>
      </c>
      <c r="R7" s="358"/>
      <c r="S7" s="359">
        <v>2014</v>
      </c>
      <c r="T7" s="359">
        <v>2015</v>
      </c>
      <c r="U7" s="359">
        <v>2016</v>
      </c>
      <c r="V7" s="359">
        <v>2017</v>
      </c>
      <c r="W7" s="359">
        <v>2018</v>
      </c>
      <c r="X7" s="359">
        <v>2019</v>
      </c>
    </row>
    <row r="9" spans="1:24" x14ac:dyDescent="0.35">
      <c r="B9" s="360" t="s">
        <v>47</v>
      </c>
      <c r="C9" s="82" t="s">
        <v>48</v>
      </c>
      <c r="D9" s="361"/>
      <c r="E9" s="83">
        <v>312920</v>
      </c>
      <c r="F9" s="83">
        <v>344065</v>
      </c>
      <c r="G9" s="83">
        <v>373580</v>
      </c>
      <c r="H9" s="83">
        <v>335280</v>
      </c>
      <c r="I9" s="83">
        <v>331305</v>
      </c>
      <c r="J9" s="83">
        <v>349675</v>
      </c>
      <c r="K9" s="362"/>
      <c r="L9" s="83">
        <v>217645</v>
      </c>
      <c r="M9" s="83">
        <v>249995</v>
      </c>
      <c r="N9" s="83">
        <v>248655</v>
      </c>
      <c r="O9" s="83">
        <v>311285</v>
      </c>
      <c r="P9" s="83">
        <v>278490</v>
      </c>
      <c r="Q9" s="83">
        <v>299935</v>
      </c>
      <c r="R9" s="362"/>
      <c r="S9" s="83">
        <v>2235050</v>
      </c>
      <c r="T9" s="83">
        <v>2347740</v>
      </c>
      <c r="U9" s="83">
        <v>2498605</v>
      </c>
      <c r="V9" s="83">
        <v>2575355</v>
      </c>
      <c r="W9" s="83">
        <v>2571980</v>
      </c>
      <c r="X9" s="83">
        <v>2639250</v>
      </c>
    </row>
    <row r="11" spans="1:24" x14ac:dyDescent="0.35">
      <c r="B11" s="115" t="s">
        <v>53</v>
      </c>
      <c r="C11" s="82" t="s">
        <v>52</v>
      </c>
      <c r="D11" s="361"/>
      <c r="E11" s="83">
        <v>4790</v>
      </c>
      <c r="F11" s="83">
        <v>4785</v>
      </c>
      <c r="G11" s="83">
        <v>4715</v>
      </c>
      <c r="H11" s="83">
        <v>4095</v>
      </c>
      <c r="I11" s="83">
        <v>4215</v>
      </c>
      <c r="J11" s="83">
        <v>4485</v>
      </c>
      <c r="K11" s="362"/>
      <c r="L11" s="83">
        <v>4015</v>
      </c>
      <c r="M11" s="83">
        <v>4065</v>
      </c>
      <c r="N11" s="83">
        <v>3955</v>
      </c>
      <c r="O11" s="83">
        <v>4390</v>
      </c>
      <c r="P11" s="83">
        <v>3715</v>
      </c>
      <c r="Q11" s="83">
        <v>3990</v>
      </c>
      <c r="R11" s="362"/>
      <c r="S11" s="83">
        <v>37980</v>
      </c>
      <c r="T11" s="83">
        <v>38635</v>
      </c>
      <c r="U11" s="83">
        <v>39710</v>
      </c>
      <c r="V11" s="83">
        <v>39665</v>
      </c>
      <c r="W11" s="83">
        <v>39195</v>
      </c>
      <c r="X11" s="83">
        <v>40045</v>
      </c>
    </row>
    <row r="13" spans="1:24" x14ac:dyDescent="0.35">
      <c r="B13" s="457" t="s">
        <v>54</v>
      </c>
      <c r="C13" s="210" t="s">
        <v>56</v>
      </c>
      <c r="D13" s="363"/>
      <c r="E13" s="83">
        <v>685</v>
      </c>
      <c r="F13" s="83">
        <v>665</v>
      </c>
      <c r="G13" s="83">
        <v>660</v>
      </c>
      <c r="H13" s="83">
        <v>565</v>
      </c>
      <c r="I13" s="83">
        <v>560</v>
      </c>
      <c r="J13" s="83">
        <v>620</v>
      </c>
      <c r="K13" s="362"/>
      <c r="L13" s="83">
        <v>675</v>
      </c>
      <c r="M13" s="83">
        <v>700</v>
      </c>
      <c r="N13" s="83">
        <v>630</v>
      </c>
      <c r="O13" s="83">
        <v>595</v>
      </c>
      <c r="P13" s="83">
        <v>505</v>
      </c>
      <c r="Q13" s="83">
        <v>535</v>
      </c>
      <c r="R13" s="362"/>
      <c r="S13" s="83">
        <v>5010</v>
      </c>
      <c r="T13" s="83">
        <v>5140</v>
      </c>
      <c r="U13" s="83">
        <v>5265</v>
      </c>
      <c r="V13" s="83">
        <v>5310</v>
      </c>
      <c r="W13" s="83">
        <v>5095</v>
      </c>
      <c r="X13" s="83">
        <v>5160</v>
      </c>
    </row>
    <row r="14" spans="1:24" x14ac:dyDescent="0.35">
      <c r="B14" s="458"/>
      <c r="C14" s="210" t="s">
        <v>57</v>
      </c>
      <c r="D14" s="363"/>
      <c r="E14" s="83">
        <v>630</v>
      </c>
      <c r="F14" s="83">
        <v>685</v>
      </c>
      <c r="G14" s="83">
        <v>710</v>
      </c>
      <c r="H14" s="83">
        <v>610</v>
      </c>
      <c r="I14" s="83">
        <v>620</v>
      </c>
      <c r="J14" s="83">
        <v>670</v>
      </c>
      <c r="K14" s="362"/>
      <c r="L14" s="83">
        <v>450</v>
      </c>
      <c r="M14" s="83">
        <v>515</v>
      </c>
      <c r="N14" s="83">
        <v>575</v>
      </c>
      <c r="O14" s="83">
        <v>610</v>
      </c>
      <c r="P14" s="83">
        <v>560</v>
      </c>
      <c r="Q14" s="83">
        <v>580</v>
      </c>
      <c r="R14" s="362"/>
      <c r="S14" s="83">
        <v>5140</v>
      </c>
      <c r="T14" s="83">
        <v>5335</v>
      </c>
      <c r="U14" s="83">
        <v>5555</v>
      </c>
      <c r="V14" s="83">
        <v>5535</v>
      </c>
      <c r="W14" s="83">
        <v>5585</v>
      </c>
      <c r="X14" s="83">
        <v>5700</v>
      </c>
    </row>
    <row r="15" spans="1:24" x14ac:dyDescent="0.35">
      <c r="B15" s="458"/>
      <c r="C15" s="210" t="s">
        <v>58</v>
      </c>
      <c r="D15" s="363"/>
      <c r="E15" s="83">
        <v>235</v>
      </c>
      <c r="F15" s="83">
        <v>270</v>
      </c>
      <c r="G15" s="83">
        <v>285</v>
      </c>
      <c r="H15" s="83">
        <v>250</v>
      </c>
      <c r="I15" s="83">
        <v>315</v>
      </c>
      <c r="J15" s="83">
        <v>295</v>
      </c>
      <c r="K15" s="362"/>
      <c r="L15" s="83">
        <v>195</v>
      </c>
      <c r="M15" s="83">
        <v>220</v>
      </c>
      <c r="N15" s="83">
        <v>205</v>
      </c>
      <c r="O15" s="83">
        <v>250</v>
      </c>
      <c r="P15" s="83">
        <v>240</v>
      </c>
      <c r="Q15" s="83">
        <v>235</v>
      </c>
      <c r="R15" s="362"/>
      <c r="S15" s="83">
        <v>1950</v>
      </c>
      <c r="T15" s="83">
        <v>1995</v>
      </c>
      <c r="U15" s="83">
        <v>2090</v>
      </c>
      <c r="V15" s="83">
        <v>2100</v>
      </c>
      <c r="W15" s="83">
        <v>2150</v>
      </c>
      <c r="X15" s="83">
        <v>2205</v>
      </c>
    </row>
    <row r="16" spans="1:24" x14ac:dyDescent="0.35">
      <c r="B16" s="458"/>
      <c r="C16" s="210" t="s">
        <v>59</v>
      </c>
      <c r="D16" s="363"/>
      <c r="E16" s="83">
        <v>450</v>
      </c>
      <c r="F16" s="83">
        <v>430</v>
      </c>
      <c r="G16" s="83">
        <v>430</v>
      </c>
      <c r="H16" s="83">
        <v>430</v>
      </c>
      <c r="I16" s="83">
        <v>425</v>
      </c>
      <c r="J16" s="83">
        <v>435</v>
      </c>
      <c r="K16" s="362"/>
      <c r="L16" s="83">
        <v>450</v>
      </c>
      <c r="M16" s="83">
        <v>465</v>
      </c>
      <c r="N16" s="83">
        <v>395</v>
      </c>
      <c r="O16" s="83">
        <v>475</v>
      </c>
      <c r="P16" s="83">
        <v>395</v>
      </c>
      <c r="Q16" s="83">
        <v>405</v>
      </c>
      <c r="R16" s="362"/>
      <c r="S16" s="83">
        <v>4755</v>
      </c>
      <c r="T16" s="83">
        <v>4715</v>
      </c>
      <c r="U16" s="83">
        <v>4700</v>
      </c>
      <c r="V16" s="83">
        <v>4710</v>
      </c>
      <c r="W16" s="83">
        <v>4695</v>
      </c>
      <c r="X16" s="83">
        <v>4745</v>
      </c>
    </row>
    <row r="17" spans="2:24" x14ac:dyDescent="0.35">
      <c r="B17" s="458"/>
      <c r="C17" s="210" t="s">
        <v>55</v>
      </c>
      <c r="D17" s="363"/>
      <c r="E17" s="83">
        <v>370</v>
      </c>
      <c r="F17" s="83">
        <v>375</v>
      </c>
      <c r="G17" s="83">
        <v>355</v>
      </c>
      <c r="H17" s="83">
        <v>345</v>
      </c>
      <c r="I17" s="83">
        <v>325</v>
      </c>
      <c r="J17" s="83">
        <v>365</v>
      </c>
      <c r="K17" s="362"/>
      <c r="L17" s="83">
        <v>290</v>
      </c>
      <c r="M17" s="83">
        <v>295</v>
      </c>
      <c r="N17" s="83">
        <v>285</v>
      </c>
      <c r="O17" s="83">
        <v>315</v>
      </c>
      <c r="P17" s="83">
        <v>295</v>
      </c>
      <c r="Q17" s="83">
        <v>320</v>
      </c>
      <c r="R17" s="362"/>
      <c r="S17" s="83">
        <v>2735</v>
      </c>
      <c r="T17" s="83">
        <v>2790</v>
      </c>
      <c r="U17" s="83">
        <v>2850</v>
      </c>
      <c r="V17" s="83">
        <v>2895</v>
      </c>
      <c r="W17" s="83">
        <v>2830</v>
      </c>
      <c r="X17" s="83">
        <v>2900</v>
      </c>
    </row>
    <row r="18" spans="2:24" x14ac:dyDescent="0.35">
      <c r="B18" s="458"/>
      <c r="C18" s="210" t="s">
        <v>61</v>
      </c>
      <c r="D18" s="363"/>
      <c r="E18" s="83">
        <v>640</v>
      </c>
      <c r="F18" s="83">
        <v>410</v>
      </c>
      <c r="G18" s="83">
        <v>450</v>
      </c>
      <c r="H18" s="83">
        <v>365</v>
      </c>
      <c r="I18" s="83">
        <v>370</v>
      </c>
      <c r="J18" s="83">
        <v>420</v>
      </c>
      <c r="K18" s="362"/>
      <c r="L18" s="83">
        <v>685</v>
      </c>
      <c r="M18" s="83">
        <v>550</v>
      </c>
      <c r="N18" s="83">
        <v>445</v>
      </c>
      <c r="O18" s="83">
        <v>525</v>
      </c>
      <c r="P18" s="83">
        <v>355</v>
      </c>
      <c r="Q18" s="83">
        <v>380</v>
      </c>
      <c r="R18" s="362"/>
      <c r="S18" s="83">
        <v>4570</v>
      </c>
      <c r="T18" s="83">
        <v>4250</v>
      </c>
      <c r="U18" s="83">
        <v>4175</v>
      </c>
      <c r="V18" s="83">
        <v>4020</v>
      </c>
      <c r="W18" s="83">
        <v>3855</v>
      </c>
      <c r="X18" s="83">
        <v>3930</v>
      </c>
    </row>
    <row r="19" spans="2:24" x14ac:dyDescent="0.35">
      <c r="B19" s="458"/>
      <c r="C19" s="210" t="s">
        <v>62</v>
      </c>
      <c r="D19" s="363"/>
      <c r="E19" s="83">
        <v>520</v>
      </c>
      <c r="F19" s="83">
        <v>570</v>
      </c>
      <c r="G19" s="83">
        <v>560</v>
      </c>
      <c r="H19" s="83">
        <v>390</v>
      </c>
      <c r="I19" s="83">
        <v>460</v>
      </c>
      <c r="J19" s="83">
        <v>490</v>
      </c>
      <c r="K19" s="362"/>
      <c r="L19" s="83">
        <v>305</v>
      </c>
      <c r="M19" s="83">
        <v>355</v>
      </c>
      <c r="N19" s="83">
        <v>380</v>
      </c>
      <c r="O19" s="83">
        <v>445</v>
      </c>
      <c r="P19" s="83">
        <v>385</v>
      </c>
      <c r="Q19" s="83">
        <v>420</v>
      </c>
      <c r="R19" s="362"/>
      <c r="S19" s="83">
        <v>3295</v>
      </c>
      <c r="T19" s="83">
        <v>3525</v>
      </c>
      <c r="U19" s="83">
        <v>3785</v>
      </c>
      <c r="V19" s="83">
        <v>3775</v>
      </c>
      <c r="W19" s="83">
        <v>3755</v>
      </c>
      <c r="X19" s="83">
        <v>3905</v>
      </c>
    </row>
    <row r="20" spans="2:24" x14ac:dyDescent="0.35">
      <c r="B20" s="458"/>
      <c r="C20" s="210" t="s">
        <v>63</v>
      </c>
      <c r="D20" s="363"/>
      <c r="E20" s="83">
        <v>665</v>
      </c>
      <c r="F20" s="83">
        <v>750</v>
      </c>
      <c r="G20" s="83">
        <v>700</v>
      </c>
      <c r="H20" s="83">
        <v>615</v>
      </c>
      <c r="I20" s="83">
        <v>645</v>
      </c>
      <c r="J20" s="83">
        <v>660</v>
      </c>
      <c r="K20" s="362"/>
      <c r="L20" s="83">
        <v>500</v>
      </c>
      <c r="M20" s="83">
        <v>495</v>
      </c>
      <c r="N20" s="83">
        <v>525</v>
      </c>
      <c r="O20" s="83">
        <v>630</v>
      </c>
      <c r="P20" s="83">
        <v>535</v>
      </c>
      <c r="Q20" s="83">
        <v>605</v>
      </c>
      <c r="R20" s="362"/>
      <c r="S20" s="83">
        <v>5515</v>
      </c>
      <c r="T20" s="83">
        <v>5715</v>
      </c>
      <c r="U20" s="83">
        <v>5960</v>
      </c>
      <c r="V20" s="83">
        <v>6005</v>
      </c>
      <c r="W20" s="83">
        <v>5990</v>
      </c>
      <c r="X20" s="83">
        <v>6150</v>
      </c>
    </row>
    <row r="21" spans="2:24" x14ac:dyDescent="0.35">
      <c r="B21" s="458"/>
      <c r="C21" s="210" t="s">
        <v>60</v>
      </c>
      <c r="D21" s="363"/>
      <c r="E21" s="83">
        <v>370</v>
      </c>
      <c r="F21" s="83">
        <v>435</v>
      </c>
      <c r="G21" s="83">
        <v>365</v>
      </c>
      <c r="H21" s="83">
        <v>340</v>
      </c>
      <c r="I21" s="83">
        <v>335</v>
      </c>
      <c r="J21" s="83">
        <v>325</v>
      </c>
      <c r="K21" s="362"/>
      <c r="L21" s="83">
        <v>300</v>
      </c>
      <c r="M21" s="83">
        <v>320</v>
      </c>
      <c r="N21" s="83">
        <v>355</v>
      </c>
      <c r="O21" s="83">
        <v>355</v>
      </c>
      <c r="P21" s="83">
        <v>310</v>
      </c>
      <c r="Q21" s="83">
        <v>330</v>
      </c>
      <c r="R21" s="362"/>
      <c r="S21" s="83">
        <v>3245</v>
      </c>
      <c r="T21" s="83">
        <v>3370</v>
      </c>
      <c r="U21" s="83">
        <v>3475</v>
      </c>
      <c r="V21" s="83">
        <v>3445</v>
      </c>
      <c r="W21" s="83">
        <v>3390</v>
      </c>
      <c r="X21" s="83">
        <v>3425</v>
      </c>
    </row>
    <row r="22" spans="2:24" x14ac:dyDescent="0.35">
      <c r="B22" s="459"/>
      <c r="C22" s="210" t="s">
        <v>64</v>
      </c>
      <c r="D22" s="363"/>
      <c r="E22" s="83">
        <v>225</v>
      </c>
      <c r="F22" s="83">
        <v>195</v>
      </c>
      <c r="G22" s="83">
        <v>200</v>
      </c>
      <c r="H22" s="83">
        <v>185</v>
      </c>
      <c r="I22" s="83">
        <v>160</v>
      </c>
      <c r="J22" s="83">
        <v>205</v>
      </c>
      <c r="K22" s="362"/>
      <c r="L22" s="83">
        <v>165</v>
      </c>
      <c r="M22" s="83">
        <v>150</v>
      </c>
      <c r="N22" s="83">
        <v>160</v>
      </c>
      <c r="O22" s="83">
        <v>190</v>
      </c>
      <c r="P22" s="83">
        <v>135</v>
      </c>
      <c r="Q22" s="83">
        <v>180</v>
      </c>
      <c r="R22" s="362"/>
      <c r="S22" s="83">
        <v>1765</v>
      </c>
      <c r="T22" s="83">
        <v>1800</v>
      </c>
      <c r="U22" s="83">
        <v>1855</v>
      </c>
      <c r="V22" s="83">
        <v>1870</v>
      </c>
      <c r="W22" s="83">
        <v>1850</v>
      </c>
      <c r="X22" s="83">
        <v>1925</v>
      </c>
    </row>
    <row r="35" spans="8:8" x14ac:dyDescent="0.35">
      <c r="H35" s="29"/>
    </row>
  </sheetData>
  <sheetProtection sheet="1" objects="1" scenarios="1"/>
  <mergeCells count="8">
    <mergeCell ref="A1:XFD1"/>
    <mergeCell ref="D2:J4"/>
    <mergeCell ref="B13:B22"/>
    <mergeCell ref="L6:Q6"/>
    <mergeCell ref="S6:X6"/>
    <mergeCell ref="B6:B7"/>
    <mergeCell ref="C6:C7"/>
    <mergeCell ref="E6:J6"/>
  </mergeCells>
  <hyperlinks>
    <hyperlink ref="B4" r:id="rId1"/>
    <hyperlink ref="A1:XFD1" location="CONTENTS!A1" display="RETURN TO CONTENTS PAG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8" tint="-0.499984740745262"/>
  </sheetPr>
  <dimension ref="A1:T57"/>
  <sheetViews>
    <sheetView showGridLines="0" showRowColHeaders="0" zoomScaleNormal="100" workbookViewId="0">
      <selection sqref="A1:X1"/>
    </sheetView>
  </sheetViews>
  <sheetFormatPr defaultRowHeight="14.5" x14ac:dyDescent="0.35"/>
  <cols>
    <col min="1" max="1" width="8.7265625" style="10"/>
    <col min="2" max="2" width="41.6328125" style="10" bestFit="1" customWidth="1"/>
    <col min="3" max="3" width="18.6328125" style="10" customWidth="1"/>
    <col min="4" max="4" width="17.6328125" style="10" customWidth="1"/>
    <col min="5" max="20" width="14.54296875" style="10" customWidth="1"/>
    <col min="21" max="16384" width="8.7265625" style="10"/>
  </cols>
  <sheetData>
    <row r="1" spans="1:20" s="456" customFormat="1" x14ac:dyDescent="0.35">
      <c r="A1" s="456" t="s">
        <v>878</v>
      </c>
    </row>
    <row r="2" spans="1:20" s="2" customFormat="1" x14ac:dyDescent="0.35">
      <c r="A2" s="2" t="s">
        <v>102</v>
      </c>
      <c r="D2" s="486" t="s">
        <v>404</v>
      </c>
      <c r="E2" s="486"/>
      <c r="F2" s="486"/>
      <c r="G2" s="486"/>
      <c r="H2" s="486"/>
      <c r="I2" s="486"/>
      <c r="J2" s="486"/>
    </row>
    <row r="3" spans="1:20" s="2" customFormat="1" x14ac:dyDescent="0.35">
      <c r="A3" s="2" t="s">
        <v>78</v>
      </c>
      <c r="B3" s="2" t="s">
        <v>103</v>
      </c>
      <c r="D3" s="486"/>
      <c r="E3" s="486"/>
      <c r="F3" s="486"/>
      <c r="G3" s="486"/>
      <c r="H3" s="486"/>
      <c r="I3" s="486"/>
      <c r="J3" s="486"/>
    </row>
    <row r="4" spans="1:20" s="2" customFormat="1" x14ac:dyDescent="0.35">
      <c r="A4" s="2" t="s">
        <v>79</v>
      </c>
      <c r="B4" s="248" t="s">
        <v>67</v>
      </c>
      <c r="D4" s="486"/>
      <c r="E4" s="486"/>
      <c r="F4" s="486"/>
      <c r="G4" s="486"/>
      <c r="H4" s="486"/>
      <c r="I4" s="486"/>
      <c r="J4" s="486"/>
    </row>
    <row r="6" spans="1:20" x14ac:dyDescent="0.35">
      <c r="B6" s="355" t="s">
        <v>27</v>
      </c>
      <c r="C6" s="355" t="s">
        <v>28</v>
      </c>
      <c r="D6" s="355" t="s">
        <v>104</v>
      </c>
      <c r="E6" s="282">
        <v>2005</v>
      </c>
      <c r="F6" s="282">
        <v>2006</v>
      </c>
      <c r="G6" s="282">
        <v>2007</v>
      </c>
      <c r="H6" s="282">
        <v>2008</v>
      </c>
      <c r="I6" s="282">
        <v>2009</v>
      </c>
      <c r="J6" s="282">
        <v>2010</v>
      </c>
      <c r="K6" s="282">
        <v>2011</v>
      </c>
      <c r="L6" s="282">
        <v>2012</v>
      </c>
      <c r="M6" s="282">
        <v>2013</v>
      </c>
      <c r="N6" s="282">
        <v>2014</v>
      </c>
      <c r="O6" s="282">
        <v>2015</v>
      </c>
      <c r="P6" s="282">
        <v>2016</v>
      </c>
      <c r="Q6" s="282">
        <v>2017</v>
      </c>
      <c r="R6" s="282">
        <v>2018</v>
      </c>
      <c r="S6" s="282">
        <v>2019</v>
      </c>
      <c r="T6" s="282">
        <v>2020</v>
      </c>
    </row>
    <row r="8" spans="1:20" x14ac:dyDescent="0.35">
      <c r="B8" s="525" t="s">
        <v>47</v>
      </c>
      <c r="C8" s="526" t="s">
        <v>48</v>
      </c>
      <c r="D8" s="306" t="s">
        <v>748</v>
      </c>
      <c r="E8" s="83">
        <v>32374400</v>
      </c>
      <c r="F8" s="83">
        <v>32721400</v>
      </c>
      <c r="G8" s="83">
        <v>33051700</v>
      </c>
      <c r="H8" s="83">
        <v>33337600</v>
      </c>
      <c r="I8" s="83">
        <v>33539600</v>
      </c>
      <c r="J8" s="83">
        <v>33753000</v>
      </c>
      <c r="K8" s="83">
        <v>33979700</v>
      </c>
      <c r="L8" s="83">
        <v>34007300</v>
      </c>
      <c r="M8" s="83">
        <v>34031000</v>
      </c>
      <c r="N8" s="83">
        <v>34135100</v>
      </c>
      <c r="O8" s="83">
        <v>34311300</v>
      </c>
      <c r="P8" s="83">
        <v>34498500</v>
      </c>
      <c r="Q8" s="83">
        <v>34616500</v>
      </c>
      <c r="R8" s="83">
        <v>34707000</v>
      </c>
      <c r="S8" s="83">
        <v>34790300</v>
      </c>
      <c r="T8" s="83">
        <v>34894600</v>
      </c>
    </row>
    <row r="9" spans="1:20" x14ac:dyDescent="0.35">
      <c r="B9" s="525"/>
      <c r="C9" s="526"/>
      <c r="D9" s="306" t="s">
        <v>105</v>
      </c>
      <c r="E9" s="83">
        <v>23622900</v>
      </c>
      <c r="F9" s="83">
        <v>23728600</v>
      </c>
      <c r="G9" s="83">
        <v>24009800</v>
      </c>
      <c r="H9" s="83">
        <v>24209900</v>
      </c>
      <c r="I9" s="83">
        <v>23857400</v>
      </c>
      <c r="J9" s="83">
        <v>23772800</v>
      </c>
      <c r="K9" s="83">
        <v>23784000</v>
      </c>
      <c r="L9" s="83">
        <v>23990100</v>
      </c>
      <c r="M9" s="83">
        <v>24245600</v>
      </c>
      <c r="N9" s="83">
        <v>24689900</v>
      </c>
      <c r="O9" s="83">
        <v>25235900</v>
      </c>
      <c r="P9" s="83">
        <v>25557500</v>
      </c>
      <c r="Q9" s="83">
        <v>25866600</v>
      </c>
      <c r="R9" s="83">
        <v>26142200</v>
      </c>
      <c r="S9" s="83">
        <v>26410500</v>
      </c>
      <c r="T9" s="83">
        <v>26507500</v>
      </c>
    </row>
    <row r="10" spans="1:20" x14ac:dyDescent="0.35">
      <c r="B10" s="525"/>
      <c r="C10" s="526"/>
      <c r="D10" s="306" t="s">
        <v>106</v>
      </c>
      <c r="E10" s="83">
        <v>20507900</v>
      </c>
      <c r="F10" s="83">
        <v>20598800</v>
      </c>
      <c r="G10" s="83">
        <v>20803000</v>
      </c>
      <c r="H10" s="83">
        <v>20985800</v>
      </c>
      <c r="I10" s="83">
        <v>20668000</v>
      </c>
      <c r="J10" s="83">
        <v>20501700</v>
      </c>
      <c r="K10" s="83">
        <v>20506200</v>
      </c>
      <c r="L10" s="83">
        <v>20506600</v>
      </c>
      <c r="M10" s="83">
        <v>20736900</v>
      </c>
      <c r="N10" s="83">
        <v>21027400</v>
      </c>
      <c r="O10" s="83">
        <v>21528500</v>
      </c>
      <c r="P10" s="83">
        <v>21738700</v>
      </c>
      <c r="Q10" s="83">
        <v>22003100</v>
      </c>
      <c r="R10" s="83">
        <v>22279800</v>
      </c>
      <c r="S10" s="83">
        <v>22482000</v>
      </c>
      <c r="T10" s="83">
        <v>22733800</v>
      </c>
    </row>
    <row r="11" spans="1:20" x14ac:dyDescent="0.35">
      <c r="B11" s="525"/>
      <c r="C11" s="526"/>
      <c r="D11" s="306" t="s">
        <v>107</v>
      </c>
      <c r="E11" s="83">
        <v>2971500</v>
      </c>
      <c r="F11" s="83">
        <v>3010000</v>
      </c>
      <c r="G11" s="83">
        <v>3058400</v>
      </c>
      <c r="H11" s="83">
        <v>3079800</v>
      </c>
      <c r="I11" s="83">
        <v>3049000</v>
      </c>
      <c r="J11" s="83">
        <v>3123400</v>
      </c>
      <c r="K11" s="83">
        <v>3149700</v>
      </c>
      <c r="L11" s="83">
        <v>3321900</v>
      </c>
      <c r="M11" s="83">
        <v>3325500</v>
      </c>
      <c r="N11" s="83">
        <v>3505400</v>
      </c>
      <c r="O11" s="83">
        <v>3575200</v>
      </c>
      <c r="P11" s="83">
        <v>3694700</v>
      </c>
      <c r="Q11" s="83">
        <v>3758200</v>
      </c>
      <c r="R11" s="83">
        <v>3770200</v>
      </c>
      <c r="S11" s="83">
        <v>3843700</v>
      </c>
      <c r="T11" s="83">
        <v>3687000</v>
      </c>
    </row>
    <row r="13" spans="1:20" x14ac:dyDescent="0.35">
      <c r="B13" s="527" t="s">
        <v>53</v>
      </c>
      <c r="C13" s="521" t="s">
        <v>52</v>
      </c>
      <c r="D13" s="76" t="s">
        <v>748</v>
      </c>
      <c r="E13" s="356">
        <v>638700</v>
      </c>
      <c r="F13" s="356">
        <v>646100</v>
      </c>
      <c r="G13" s="356">
        <v>655300</v>
      </c>
      <c r="H13" s="356">
        <v>661100</v>
      </c>
      <c r="I13" s="356">
        <v>662600</v>
      </c>
      <c r="J13" s="356">
        <v>664900</v>
      </c>
      <c r="K13" s="356">
        <v>664700</v>
      </c>
      <c r="L13" s="356">
        <v>662000</v>
      </c>
      <c r="M13" s="356">
        <v>660700</v>
      </c>
      <c r="N13" s="356">
        <v>661400</v>
      </c>
      <c r="O13" s="356">
        <v>660800</v>
      </c>
      <c r="P13" s="356">
        <v>663800</v>
      </c>
      <c r="Q13" s="356">
        <v>664800</v>
      </c>
      <c r="R13" s="356">
        <v>663500</v>
      </c>
      <c r="S13" s="356">
        <v>660600</v>
      </c>
      <c r="T13" s="356">
        <v>659500</v>
      </c>
    </row>
    <row r="14" spans="1:20" x14ac:dyDescent="0.35">
      <c r="B14" s="528"/>
      <c r="C14" s="521"/>
      <c r="D14" s="76" t="s">
        <v>105</v>
      </c>
      <c r="E14" s="356">
        <v>465900</v>
      </c>
      <c r="F14" s="356">
        <v>485800</v>
      </c>
      <c r="G14" s="356">
        <v>483400</v>
      </c>
      <c r="H14" s="356">
        <v>489400</v>
      </c>
      <c r="I14" s="356">
        <v>478300</v>
      </c>
      <c r="J14" s="356">
        <v>479800</v>
      </c>
      <c r="K14" s="356">
        <v>482600</v>
      </c>
      <c r="L14" s="356">
        <v>468900</v>
      </c>
      <c r="M14" s="356">
        <v>475100</v>
      </c>
      <c r="N14" s="356">
        <v>491500</v>
      </c>
      <c r="O14" s="356">
        <v>485100</v>
      </c>
      <c r="P14" s="356">
        <v>484800</v>
      </c>
      <c r="Q14" s="356">
        <v>491400</v>
      </c>
      <c r="R14" s="356">
        <v>497300</v>
      </c>
      <c r="S14" s="356">
        <v>491600</v>
      </c>
      <c r="T14" s="356">
        <v>480500</v>
      </c>
    </row>
    <row r="15" spans="1:20" x14ac:dyDescent="0.35">
      <c r="B15" s="528"/>
      <c r="C15" s="521"/>
      <c r="D15" s="76" t="s">
        <v>106</v>
      </c>
      <c r="E15" s="356">
        <v>405800</v>
      </c>
      <c r="F15" s="356">
        <v>424100</v>
      </c>
      <c r="G15" s="356">
        <v>418000</v>
      </c>
      <c r="H15" s="356">
        <v>423300</v>
      </c>
      <c r="I15" s="356">
        <v>416600</v>
      </c>
      <c r="J15" s="356">
        <v>418300</v>
      </c>
      <c r="K15" s="356">
        <v>413600</v>
      </c>
      <c r="L15" s="356">
        <v>406600</v>
      </c>
      <c r="M15" s="356">
        <v>417100</v>
      </c>
      <c r="N15" s="356">
        <v>429000</v>
      </c>
      <c r="O15" s="356">
        <v>418700</v>
      </c>
      <c r="P15" s="356">
        <v>418200</v>
      </c>
      <c r="Q15" s="356">
        <v>426500</v>
      </c>
      <c r="R15" s="356">
        <v>431600</v>
      </c>
      <c r="S15" s="356">
        <v>430500</v>
      </c>
      <c r="T15" s="356">
        <v>415900</v>
      </c>
    </row>
    <row r="16" spans="1:20" x14ac:dyDescent="0.35">
      <c r="B16" s="529"/>
      <c r="C16" s="521"/>
      <c r="D16" s="76" t="s">
        <v>107</v>
      </c>
      <c r="E16" s="356">
        <v>56600</v>
      </c>
      <c r="F16" s="356">
        <v>59200</v>
      </c>
      <c r="G16" s="356">
        <v>60800</v>
      </c>
      <c r="H16" s="356">
        <v>62400</v>
      </c>
      <c r="I16" s="356">
        <v>58700</v>
      </c>
      <c r="J16" s="356">
        <v>58100</v>
      </c>
      <c r="K16" s="356">
        <v>66400</v>
      </c>
      <c r="L16" s="356">
        <v>60600</v>
      </c>
      <c r="M16" s="356">
        <v>54100</v>
      </c>
      <c r="N16" s="356">
        <v>58600</v>
      </c>
      <c r="O16" s="356">
        <v>62000</v>
      </c>
      <c r="P16" s="356">
        <v>63600</v>
      </c>
      <c r="Q16" s="356">
        <v>62700</v>
      </c>
      <c r="R16" s="356">
        <v>63500</v>
      </c>
      <c r="S16" s="356">
        <v>59100</v>
      </c>
      <c r="T16" s="356">
        <v>64000</v>
      </c>
    </row>
    <row r="18" spans="2:20" x14ac:dyDescent="0.35">
      <c r="B18" s="522" t="s">
        <v>54</v>
      </c>
      <c r="C18" s="526" t="s">
        <v>56</v>
      </c>
      <c r="D18" s="306" t="s">
        <v>748</v>
      </c>
      <c r="E18" s="83">
        <v>98300</v>
      </c>
      <c r="F18" s="83">
        <v>99200</v>
      </c>
      <c r="G18" s="83">
        <v>100600</v>
      </c>
      <c r="H18" s="83">
        <v>101400</v>
      </c>
      <c r="I18" s="83">
        <v>100400</v>
      </c>
      <c r="J18" s="83">
        <v>99700</v>
      </c>
      <c r="K18" s="83">
        <v>100100</v>
      </c>
      <c r="L18" s="83">
        <v>99800</v>
      </c>
      <c r="M18" s="83">
        <v>99500</v>
      </c>
      <c r="N18" s="83">
        <v>98700</v>
      </c>
      <c r="O18" s="83">
        <v>98900</v>
      </c>
      <c r="P18" s="83">
        <v>98000</v>
      </c>
      <c r="Q18" s="83">
        <v>97000</v>
      </c>
      <c r="R18" s="83">
        <v>96800</v>
      </c>
      <c r="S18" s="83">
        <v>96000</v>
      </c>
      <c r="T18" s="83">
        <v>94600</v>
      </c>
    </row>
    <row r="19" spans="2:20" x14ac:dyDescent="0.35">
      <c r="B19" s="523"/>
      <c r="C19" s="526"/>
      <c r="D19" s="306" t="s">
        <v>105</v>
      </c>
      <c r="E19" s="83">
        <v>69500</v>
      </c>
      <c r="F19" s="83">
        <v>70200</v>
      </c>
      <c r="G19" s="83">
        <v>72700</v>
      </c>
      <c r="H19" s="83">
        <v>72800</v>
      </c>
      <c r="I19" s="83">
        <v>68600</v>
      </c>
      <c r="J19" s="83">
        <v>68000</v>
      </c>
      <c r="K19" s="83">
        <v>68900</v>
      </c>
      <c r="L19" s="83">
        <v>68600</v>
      </c>
      <c r="M19" s="83">
        <v>67800</v>
      </c>
      <c r="N19" s="83">
        <v>66800</v>
      </c>
      <c r="O19" s="83">
        <v>70000</v>
      </c>
      <c r="P19" s="83">
        <v>71000</v>
      </c>
      <c r="Q19" s="83">
        <v>67000</v>
      </c>
      <c r="R19" s="83">
        <v>71600</v>
      </c>
      <c r="S19" s="83">
        <v>66800</v>
      </c>
      <c r="T19" s="83">
        <v>70900</v>
      </c>
    </row>
    <row r="20" spans="2:20" x14ac:dyDescent="0.35">
      <c r="B20" s="523"/>
      <c r="C20" s="526"/>
      <c r="D20" s="306" t="s">
        <v>106</v>
      </c>
      <c r="E20" s="83">
        <v>62200</v>
      </c>
      <c r="F20" s="83">
        <v>63200</v>
      </c>
      <c r="G20" s="83">
        <v>65200</v>
      </c>
      <c r="H20" s="83">
        <v>66900</v>
      </c>
      <c r="I20" s="83">
        <v>62500</v>
      </c>
      <c r="J20" s="83">
        <v>60800</v>
      </c>
      <c r="K20" s="83">
        <v>61500</v>
      </c>
      <c r="L20" s="83">
        <v>61600</v>
      </c>
      <c r="M20" s="83">
        <v>61000</v>
      </c>
      <c r="N20" s="83">
        <v>60800</v>
      </c>
      <c r="O20" s="83">
        <v>62500</v>
      </c>
      <c r="P20" s="83">
        <v>63000</v>
      </c>
      <c r="Q20" s="83">
        <v>60600</v>
      </c>
      <c r="R20" s="83">
        <v>63600</v>
      </c>
      <c r="S20" s="83">
        <v>60700</v>
      </c>
      <c r="T20" s="83">
        <v>63200</v>
      </c>
    </row>
    <row r="21" spans="2:20" x14ac:dyDescent="0.35">
      <c r="B21" s="523"/>
      <c r="C21" s="526"/>
      <c r="D21" s="306" t="s">
        <v>107</v>
      </c>
      <c r="E21" s="83">
        <v>6700</v>
      </c>
      <c r="F21" s="83">
        <v>6300</v>
      </c>
      <c r="G21" s="83">
        <v>6800</v>
      </c>
      <c r="H21" s="83">
        <v>5400</v>
      </c>
      <c r="I21" s="83">
        <v>5800</v>
      </c>
      <c r="J21" s="83">
        <v>6200</v>
      </c>
      <c r="K21" s="83">
        <v>6800</v>
      </c>
      <c r="L21" s="83">
        <v>6600</v>
      </c>
      <c r="M21" s="83">
        <v>6200</v>
      </c>
      <c r="N21" s="83">
        <v>4900</v>
      </c>
      <c r="O21" s="83">
        <v>7300</v>
      </c>
      <c r="P21" s="83">
        <v>7300</v>
      </c>
      <c r="Q21" s="83">
        <v>6100</v>
      </c>
      <c r="R21" s="83">
        <v>7500</v>
      </c>
      <c r="S21" s="83">
        <v>5900</v>
      </c>
      <c r="T21" s="83">
        <v>7500</v>
      </c>
    </row>
    <row r="22" spans="2:20" x14ac:dyDescent="0.35">
      <c r="B22" s="523"/>
      <c r="C22" s="521" t="s">
        <v>57</v>
      </c>
      <c r="D22" s="76" t="s">
        <v>748</v>
      </c>
      <c r="E22" s="356">
        <v>100800</v>
      </c>
      <c r="F22" s="356">
        <v>101300</v>
      </c>
      <c r="G22" s="356">
        <v>102800</v>
      </c>
      <c r="H22" s="356">
        <v>103800</v>
      </c>
      <c r="I22" s="356">
        <v>104400</v>
      </c>
      <c r="J22" s="356">
        <v>105600</v>
      </c>
      <c r="K22" s="356">
        <v>105200</v>
      </c>
      <c r="L22" s="356">
        <v>104900</v>
      </c>
      <c r="M22" s="356">
        <v>104000</v>
      </c>
      <c r="N22" s="356">
        <v>103900</v>
      </c>
      <c r="O22" s="356">
        <v>103400</v>
      </c>
      <c r="P22" s="356">
        <v>103900</v>
      </c>
      <c r="Q22" s="356">
        <v>103900</v>
      </c>
      <c r="R22" s="356">
        <v>103500</v>
      </c>
      <c r="S22" s="356">
        <v>102200</v>
      </c>
      <c r="T22" s="356">
        <v>103200</v>
      </c>
    </row>
    <row r="23" spans="2:20" x14ac:dyDescent="0.35">
      <c r="B23" s="523"/>
      <c r="C23" s="521"/>
      <c r="D23" s="76" t="s">
        <v>105</v>
      </c>
      <c r="E23" s="356">
        <v>74000</v>
      </c>
      <c r="F23" s="356">
        <v>75900</v>
      </c>
      <c r="G23" s="356">
        <v>74700</v>
      </c>
      <c r="H23" s="356">
        <v>76500</v>
      </c>
      <c r="I23" s="356">
        <v>73100</v>
      </c>
      <c r="J23" s="356">
        <v>75900</v>
      </c>
      <c r="K23" s="356">
        <v>76900</v>
      </c>
      <c r="L23" s="356">
        <v>74600</v>
      </c>
      <c r="M23" s="356">
        <v>76400</v>
      </c>
      <c r="N23" s="356">
        <v>77200</v>
      </c>
      <c r="O23" s="356">
        <v>75900</v>
      </c>
      <c r="P23" s="356">
        <v>73300</v>
      </c>
      <c r="Q23" s="356">
        <v>78800</v>
      </c>
      <c r="R23" s="356">
        <v>73200</v>
      </c>
      <c r="S23" s="356">
        <v>73600</v>
      </c>
      <c r="T23" s="356">
        <v>74800</v>
      </c>
    </row>
    <row r="24" spans="2:20" x14ac:dyDescent="0.35">
      <c r="B24" s="523"/>
      <c r="C24" s="521"/>
      <c r="D24" s="76" t="s">
        <v>106</v>
      </c>
      <c r="E24" s="356">
        <v>66800</v>
      </c>
      <c r="F24" s="356">
        <v>68300</v>
      </c>
      <c r="G24" s="356">
        <v>65800</v>
      </c>
      <c r="H24" s="356">
        <v>67900</v>
      </c>
      <c r="I24" s="356">
        <v>66000</v>
      </c>
      <c r="J24" s="356">
        <v>67500</v>
      </c>
      <c r="K24" s="356">
        <v>68400</v>
      </c>
      <c r="L24" s="356">
        <v>66400</v>
      </c>
      <c r="M24" s="356">
        <v>67700</v>
      </c>
      <c r="N24" s="356">
        <v>69100</v>
      </c>
      <c r="O24" s="356">
        <v>67600</v>
      </c>
      <c r="P24" s="356">
        <v>65200</v>
      </c>
      <c r="Q24" s="356">
        <v>71300</v>
      </c>
      <c r="R24" s="356">
        <v>65300</v>
      </c>
      <c r="S24" s="356">
        <v>64700</v>
      </c>
      <c r="T24" s="356">
        <v>64500</v>
      </c>
    </row>
    <row r="25" spans="2:20" x14ac:dyDescent="0.35">
      <c r="B25" s="523"/>
      <c r="C25" s="521"/>
      <c r="D25" s="76" t="s">
        <v>107</v>
      </c>
      <c r="E25" s="356">
        <v>6400</v>
      </c>
      <c r="F25" s="356">
        <v>7400</v>
      </c>
      <c r="G25" s="356">
        <v>8300</v>
      </c>
      <c r="H25" s="356">
        <v>7800</v>
      </c>
      <c r="I25" s="356">
        <v>6600</v>
      </c>
      <c r="J25" s="356">
        <v>7900</v>
      </c>
      <c r="K25" s="356">
        <v>8200</v>
      </c>
      <c r="L25" s="356">
        <v>7900</v>
      </c>
      <c r="M25" s="356">
        <v>8200</v>
      </c>
      <c r="N25" s="356">
        <v>7700</v>
      </c>
      <c r="O25" s="356">
        <v>8000</v>
      </c>
      <c r="P25" s="356">
        <v>7600</v>
      </c>
      <c r="Q25" s="356">
        <v>7300</v>
      </c>
      <c r="R25" s="356">
        <v>7800</v>
      </c>
      <c r="S25" s="356">
        <v>8700</v>
      </c>
      <c r="T25" s="356">
        <v>10300</v>
      </c>
    </row>
    <row r="26" spans="2:20" x14ac:dyDescent="0.35">
      <c r="B26" s="523"/>
      <c r="C26" s="526" t="s">
        <v>58</v>
      </c>
      <c r="D26" s="306" t="s">
        <v>748</v>
      </c>
      <c r="E26" s="83">
        <v>35300</v>
      </c>
      <c r="F26" s="83">
        <v>36800</v>
      </c>
      <c r="G26" s="83">
        <v>38100</v>
      </c>
      <c r="H26" s="83">
        <v>38400</v>
      </c>
      <c r="I26" s="83">
        <v>39300</v>
      </c>
      <c r="J26" s="83">
        <v>39900</v>
      </c>
      <c r="K26" s="83">
        <v>42100</v>
      </c>
      <c r="L26" s="83">
        <v>40500</v>
      </c>
      <c r="M26" s="83">
        <v>39700</v>
      </c>
      <c r="N26" s="83">
        <v>39600</v>
      </c>
      <c r="O26" s="83">
        <v>40900</v>
      </c>
      <c r="P26" s="83">
        <v>40500</v>
      </c>
      <c r="Q26" s="83">
        <v>41400</v>
      </c>
      <c r="R26" s="83">
        <v>40600</v>
      </c>
      <c r="S26" s="83">
        <v>40400</v>
      </c>
      <c r="T26" s="83">
        <v>40700</v>
      </c>
    </row>
    <row r="27" spans="2:20" x14ac:dyDescent="0.35">
      <c r="B27" s="523"/>
      <c r="C27" s="526"/>
      <c r="D27" s="306" t="s">
        <v>105</v>
      </c>
      <c r="E27" s="83">
        <v>25400</v>
      </c>
      <c r="F27" s="83">
        <v>29600</v>
      </c>
      <c r="G27" s="83">
        <v>26600</v>
      </c>
      <c r="H27" s="83">
        <v>30700</v>
      </c>
      <c r="I27" s="83">
        <v>29300</v>
      </c>
      <c r="J27" s="83">
        <v>29100</v>
      </c>
      <c r="K27" s="83">
        <v>28500</v>
      </c>
      <c r="L27" s="83">
        <v>28900</v>
      </c>
      <c r="M27" s="83">
        <v>30000</v>
      </c>
      <c r="N27" s="83">
        <v>28000</v>
      </c>
      <c r="O27" s="83">
        <v>29900</v>
      </c>
      <c r="P27" s="83">
        <v>30000</v>
      </c>
      <c r="Q27" s="83">
        <v>29000</v>
      </c>
      <c r="R27" s="83">
        <v>32800</v>
      </c>
      <c r="S27" s="83">
        <v>30800</v>
      </c>
      <c r="T27" s="83">
        <v>31600</v>
      </c>
    </row>
    <row r="28" spans="2:20" x14ac:dyDescent="0.35">
      <c r="B28" s="523"/>
      <c r="C28" s="526"/>
      <c r="D28" s="306" t="s">
        <v>106</v>
      </c>
      <c r="E28" s="83">
        <v>22300</v>
      </c>
      <c r="F28" s="83">
        <v>25100</v>
      </c>
      <c r="G28" s="83">
        <v>22800</v>
      </c>
      <c r="H28" s="83">
        <v>25900</v>
      </c>
      <c r="I28" s="83">
        <v>27100</v>
      </c>
      <c r="J28" s="83">
        <v>24800</v>
      </c>
      <c r="K28" s="83">
        <v>22600</v>
      </c>
      <c r="L28" s="83">
        <v>24300</v>
      </c>
      <c r="M28" s="83">
        <v>25100</v>
      </c>
      <c r="N28" s="83">
        <v>24800</v>
      </c>
      <c r="O28" s="83">
        <v>27500</v>
      </c>
      <c r="P28" s="83">
        <v>26000</v>
      </c>
      <c r="Q28" s="83">
        <v>25200</v>
      </c>
      <c r="R28" s="83">
        <v>29400</v>
      </c>
      <c r="S28" s="83">
        <v>29000</v>
      </c>
      <c r="T28" s="83">
        <v>28700</v>
      </c>
    </row>
    <row r="29" spans="2:20" x14ac:dyDescent="0.35">
      <c r="B29" s="523"/>
      <c r="C29" s="526"/>
      <c r="D29" s="306" t="s">
        <v>107</v>
      </c>
      <c r="E29" s="83">
        <v>2800</v>
      </c>
      <c r="F29" s="83">
        <v>4300</v>
      </c>
      <c r="G29" s="83">
        <v>3800</v>
      </c>
      <c r="H29" s="83">
        <v>4800</v>
      </c>
      <c r="I29" s="83">
        <v>1900</v>
      </c>
      <c r="J29" s="83">
        <v>3700</v>
      </c>
      <c r="K29" s="83">
        <v>5500</v>
      </c>
      <c r="L29" s="83">
        <v>4700</v>
      </c>
      <c r="M29" s="83">
        <v>3600</v>
      </c>
      <c r="N29" s="83">
        <v>3200</v>
      </c>
      <c r="O29" s="83">
        <v>2400</v>
      </c>
      <c r="P29" s="83">
        <v>4000</v>
      </c>
      <c r="Q29" s="83">
        <v>3700</v>
      </c>
      <c r="R29" s="83">
        <v>3300</v>
      </c>
      <c r="S29" s="83">
        <v>1800</v>
      </c>
      <c r="T29" s="83">
        <v>2900</v>
      </c>
    </row>
    <row r="30" spans="2:20" x14ac:dyDescent="0.35">
      <c r="B30" s="523"/>
      <c r="C30" s="521" t="s">
        <v>59</v>
      </c>
      <c r="D30" s="76" t="s">
        <v>748</v>
      </c>
      <c r="E30" s="356">
        <v>80800</v>
      </c>
      <c r="F30" s="356">
        <v>80200</v>
      </c>
      <c r="G30" s="356">
        <v>80600</v>
      </c>
      <c r="H30" s="356">
        <v>80900</v>
      </c>
      <c r="I30" s="356">
        <v>80000</v>
      </c>
      <c r="J30" s="356">
        <v>80500</v>
      </c>
      <c r="K30" s="356">
        <v>77300</v>
      </c>
      <c r="L30" s="356">
        <v>76700</v>
      </c>
      <c r="M30" s="356">
        <v>75100</v>
      </c>
      <c r="N30" s="356">
        <v>75100</v>
      </c>
      <c r="O30" s="356">
        <v>73700</v>
      </c>
      <c r="P30" s="356">
        <v>73900</v>
      </c>
      <c r="Q30" s="356">
        <v>75600</v>
      </c>
      <c r="R30" s="356">
        <v>75600</v>
      </c>
      <c r="S30" s="356">
        <v>78800</v>
      </c>
      <c r="T30" s="356">
        <v>77600</v>
      </c>
    </row>
    <row r="31" spans="2:20" x14ac:dyDescent="0.35">
      <c r="B31" s="523"/>
      <c r="C31" s="521"/>
      <c r="D31" s="76" t="s">
        <v>105</v>
      </c>
      <c r="E31" s="356">
        <v>56200</v>
      </c>
      <c r="F31" s="356"/>
      <c r="G31" s="356">
        <v>55600</v>
      </c>
      <c r="H31" s="356">
        <v>59200</v>
      </c>
      <c r="I31" s="356">
        <v>58000</v>
      </c>
      <c r="J31" s="356">
        <v>54700</v>
      </c>
      <c r="K31" s="356">
        <v>57800</v>
      </c>
      <c r="L31" s="356">
        <v>53100</v>
      </c>
      <c r="M31" s="356">
        <v>48400</v>
      </c>
      <c r="N31" s="356">
        <v>52500</v>
      </c>
      <c r="O31" s="356">
        <v>51000</v>
      </c>
      <c r="P31" s="356">
        <v>51400</v>
      </c>
      <c r="Q31" s="356">
        <v>55800</v>
      </c>
      <c r="R31" s="356">
        <v>51800</v>
      </c>
      <c r="S31" s="356">
        <v>51200</v>
      </c>
      <c r="T31" s="356">
        <v>51400</v>
      </c>
    </row>
    <row r="32" spans="2:20" x14ac:dyDescent="0.35">
      <c r="B32" s="523"/>
      <c r="C32" s="521"/>
      <c r="D32" s="76" t="s">
        <v>106</v>
      </c>
      <c r="E32" s="356">
        <v>45400</v>
      </c>
      <c r="F32" s="356">
        <v>48000</v>
      </c>
      <c r="G32" s="356">
        <v>41900</v>
      </c>
      <c r="H32" s="356">
        <v>49000</v>
      </c>
      <c r="I32" s="356">
        <v>47700</v>
      </c>
      <c r="J32" s="356">
        <v>46000</v>
      </c>
      <c r="K32" s="356">
        <v>48600</v>
      </c>
      <c r="L32" s="356">
        <v>42900</v>
      </c>
      <c r="M32" s="356">
        <v>44200</v>
      </c>
      <c r="N32" s="356">
        <v>45600</v>
      </c>
      <c r="O32" s="356">
        <v>43400</v>
      </c>
      <c r="P32" s="356">
        <v>38500</v>
      </c>
      <c r="Q32" s="356">
        <v>45200</v>
      </c>
      <c r="R32" s="356">
        <v>38000</v>
      </c>
      <c r="S32" s="356">
        <v>41400</v>
      </c>
      <c r="T32" s="356">
        <v>43300</v>
      </c>
    </row>
    <row r="33" spans="2:20" x14ac:dyDescent="0.35">
      <c r="B33" s="523"/>
      <c r="C33" s="521"/>
      <c r="D33" s="76" t="s">
        <v>107</v>
      </c>
      <c r="E33" s="356">
        <v>10100</v>
      </c>
      <c r="F33" s="356">
        <v>10500</v>
      </c>
      <c r="G33" s="356">
        <v>12800</v>
      </c>
      <c r="H33" s="356">
        <v>9600</v>
      </c>
      <c r="I33" s="356">
        <v>10100</v>
      </c>
      <c r="J33" s="356">
        <v>8300</v>
      </c>
      <c r="K33" s="356">
        <v>9300</v>
      </c>
      <c r="L33" s="356">
        <v>9800</v>
      </c>
      <c r="M33" s="356">
        <v>3800</v>
      </c>
      <c r="N33" s="356">
        <v>6700</v>
      </c>
      <c r="O33" s="356">
        <v>7600</v>
      </c>
      <c r="P33" s="356">
        <v>12700</v>
      </c>
      <c r="Q33" s="356">
        <v>10100</v>
      </c>
      <c r="R33" s="356">
        <v>12800</v>
      </c>
      <c r="S33" s="356">
        <v>8800</v>
      </c>
      <c r="T33" s="356">
        <v>8100</v>
      </c>
    </row>
    <row r="34" spans="2:20" x14ac:dyDescent="0.35">
      <c r="B34" s="523"/>
      <c r="C34" s="526" t="s">
        <v>55</v>
      </c>
      <c r="D34" s="306" t="s">
        <v>748</v>
      </c>
      <c r="E34" s="83">
        <v>59200</v>
      </c>
      <c r="F34" s="83">
        <v>59400</v>
      </c>
      <c r="G34" s="83">
        <v>60800</v>
      </c>
      <c r="H34" s="83">
        <v>61600</v>
      </c>
      <c r="I34" s="83">
        <v>62200</v>
      </c>
      <c r="J34" s="83">
        <v>62300</v>
      </c>
      <c r="K34" s="83">
        <v>62500</v>
      </c>
      <c r="L34" s="83">
        <v>64800</v>
      </c>
      <c r="M34" s="83">
        <v>63400</v>
      </c>
      <c r="N34" s="83">
        <v>64200</v>
      </c>
      <c r="O34" s="83">
        <v>65700</v>
      </c>
      <c r="P34" s="83">
        <v>65000</v>
      </c>
      <c r="Q34" s="83">
        <v>64600</v>
      </c>
      <c r="R34" s="83">
        <v>63700</v>
      </c>
      <c r="S34" s="83">
        <v>65100</v>
      </c>
      <c r="T34" s="83">
        <v>65600</v>
      </c>
    </row>
    <row r="35" spans="2:20" x14ac:dyDescent="0.35">
      <c r="B35" s="523"/>
      <c r="C35" s="526"/>
      <c r="D35" s="306" t="s">
        <v>105</v>
      </c>
      <c r="E35" s="83">
        <v>41300</v>
      </c>
      <c r="F35" s="83">
        <v>46500</v>
      </c>
      <c r="G35" s="83">
        <v>46100</v>
      </c>
      <c r="H35" s="357">
        <v>42400</v>
      </c>
      <c r="I35" s="83">
        <v>42200</v>
      </c>
      <c r="J35" s="83">
        <v>45200</v>
      </c>
      <c r="K35" s="83">
        <v>45200</v>
      </c>
      <c r="L35" s="83">
        <v>41900</v>
      </c>
      <c r="M35" s="83">
        <v>48100</v>
      </c>
      <c r="N35" s="83">
        <v>49600</v>
      </c>
      <c r="O35" s="83">
        <v>49300</v>
      </c>
      <c r="P35" s="83">
        <v>44800</v>
      </c>
      <c r="Q35" s="83">
        <v>44200</v>
      </c>
      <c r="R35" s="83">
        <v>43300</v>
      </c>
      <c r="S35" s="83">
        <v>46600</v>
      </c>
      <c r="T35" s="83">
        <v>46600</v>
      </c>
    </row>
    <row r="36" spans="2:20" x14ac:dyDescent="0.35">
      <c r="B36" s="523"/>
      <c r="C36" s="526"/>
      <c r="D36" s="306" t="s">
        <v>106</v>
      </c>
      <c r="E36" s="83">
        <v>36700</v>
      </c>
      <c r="F36" s="83">
        <v>42700</v>
      </c>
      <c r="G36" s="83">
        <v>40900</v>
      </c>
      <c r="H36" s="83">
        <v>36200</v>
      </c>
      <c r="I36" s="83">
        <v>35000</v>
      </c>
      <c r="J36" s="83">
        <v>41700</v>
      </c>
      <c r="K36" s="83">
        <v>42600</v>
      </c>
      <c r="L36" s="83">
        <v>38900</v>
      </c>
      <c r="M36" s="83">
        <v>41300</v>
      </c>
      <c r="N36" s="83">
        <v>44900</v>
      </c>
      <c r="O36" s="83">
        <v>40400</v>
      </c>
      <c r="P36" s="83">
        <v>40700</v>
      </c>
      <c r="Q36" s="83">
        <v>40100</v>
      </c>
      <c r="R36" s="83">
        <v>38600</v>
      </c>
      <c r="S36" s="83">
        <v>40600</v>
      </c>
      <c r="T36" s="83">
        <v>42400</v>
      </c>
    </row>
    <row r="37" spans="2:20" x14ac:dyDescent="0.35">
      <c r="B37" s="523"/>
      <c r="C37" s="526"/>
      <c r="D37" s="306" t="s">
        <v>107</v>
      </c>
      <c r="E37" s="83">
        <v>4400</v>
      </c>
      <c r="F37" s="83">
        <v>3800</v>
      </c>
      <c r="G37" s="83">
        <v>4000</v>
      </c>
      <c r="H37" s="83">
        <v>5600</v>
      </c>
      <c r="I37" s="83">
        <v>5900</v>
      </c>
      <c r="J37" s="83">
        <v>3500</v>
      </c>
      <c r="K37" s="83">
        <v>2600</v>
      </c>
      <c r="L37" s="83">
        <v>2900</v>
      </c>
      <c r="M37" s="83">
        <v>6400</v>
      </c>
      <c r="N37" s="83">
        <v>4300</v>
      </c>
      <c r="O37" s="83">
        <v>6500</v>
      </c>
      <c r="P37" s="83">
        <v>4100</v>
      </c>
      <c r="Q37" s="83">
        <v>4100</v>
      </c>
      <c r="R37" s="83">
        <v>4800</v>
      </c>
      <c r="S37" s="83">
        <v>6100</v>
      </c>
      <c r="T37" s="83">
        <v>4100</v>
      </c>
    </row>
    <row r="38" spans="2:20" x14ac:dyDescent="0.35">
      <c r="B38" s="523"/>
      <c r="C38" s="521" t="s">
        <v>61</v>
      </c>
      <c r="D38" s="76" t="s">
        <v>748</v>
      </c>
      <c r="E38" s="356">
        <v>61200</v>
      </c>
      <c r="F38" s="356">
        <v>63400</v>
      </c>
      <c r="G38" s="356">
        <v>63200</v>
      </c>
      <c r="H38" s="356">
        <v>63400</v>
      </c>
      <c r="I38" s="356">
        <v>63400</v>
      </c>
      <c r="J38" s="356">
        <v>64400</v>
      </c>
      <c r="K38" s="356">
        <v>66200</v>
      </c>
      <c r="L38" s="356">
        <v>64700</v>
      </c>
      <c r="M38" s="356">
        <v>66900</v>
      </c>
      <c r="N38" s="356">
        <v>67000</v>
      </c>
      <c r="O38" s="356">
        <v>67500</v>
      </c>
      <c r="P38" s="356">
        <v>67100</v>
      </c>
      <c r="Q38" s="356">
        <v>66600</v>
      </c>
      <c r="R38" s="356">
        <v>65800</v>
      </c>
      <c r="S38" s="356">
        <v>65400</v>
      </c>
      <c r="T38" s="356">
        <v>67000</v>
      </c>
    </row>
    <row r="39" spans="2:20" x14ac:dyDescent="0.35">
      <c r="B39" s="523"/>
      <c r="C39" s="521"/>
      <c r="D39" s="76" t="s">
        <v>105</v>
      </c>
      <c r="E39" s="356">
        <v>48100</v>
      </c>
      <c r="F39" s="356">
        <v>47100</v>
      </c>
      <c r="G39" s="356">
        <v>46900</v>
      </c>
      <c r="H39" s="356">
        <v>48200</v>
      </c>
      <c r="I39" s="356">
        <v>51400</v>
      </c>
      <c r="J39" s="356">
        <v>50300</v>
      </c>
      <c r="K39" s="356">
        <v>47600</v>
      </c>
      <c r="L39" s="356">
        <v>48800</v>
      </c>
      <c r="M39" s="356">
        <v>49000</v>
      </c>
      <c r="N39" s="356">
        <v>52700</v>
      </c>
      <c r="O39" s="356">
        <v>53000</v>
      </c>
      <c r="P39" s="356">
        <v>50300</v>
      </c>
      <c r="Q39" s="356">
        <v>52700</v>
      </c>
      <c r="R39" s="356">
        <v>53900</v>
      </c>
      <c r="S39" s="356">
        <v>54600</v>
      </c>
      <c r="T39" s="356">
        <v>48800</v>
      </c>
    </row>
    <row r="40" spans="2:20" x14ac:dyDescent="0.35">
      <c r="B40" s="523"/>
      <c r="C40" s="521"/>
      <c r="D40" s="76" t="s">
        <v>106</v>
      </c>
      <c r="E40" s="356">
        <v>40800</v>
      </c>
      <c r="F40" s="356">
        <v>39000</v>
      </c>
      <c r="G40" s="356">
        <v>40100</v>
      </c>
      <c r="H40" s="356">
        <v>42700</v>
      </c>
      <c r="I40" s="356">
        <v>44500</v>
      </c>
      <c r="J40" s="356">
        <v>42500</v>
      </c>
      <c r="K40" s="356">
        <v>37900</v>
      </c>
      <c r="L40" s="356">
        <v>42100</v>
      </c>
      <c r="M40" s="356">
        <v>44500</v>
      </c>
      <c r="N40" s="356">
        <v>45600</v>
      </c>
      <c r="O40" s="356">
        <v>43800</v>
      </c>
      <c r="P40" s="356">
        <v>43800</v>
      </c>
      <c r="Q40" s="356">
        <v>44800</v>
      </c>
      <c r="R40" s="356">
        <v>47200</v>
      </c>
      <c r="S40" s="356">
        <v>47300</v>
      </c>
      <c r="T40" s="356">
        <v>40200</v>
      </c>
    </row>
    <row r="41" spans="2:20" x14ac:dyDescent="0.35">
      <c r="B41" s="523"/>
      <c r="C41" s="521"/>
      <c r="D41" s="76" t="s">
        <v>107</v>
      </c>
      <c r="E41" s="356">
        <v>7300</v>
      </c>
      <c r="F41" s="356">
        <v>8200</v>
      </c>
      <c r="G41" s="356">
        <v>6300</v>
      </c>
      <c r="H41" s="356">
        <v>5500</v>
      </c>
      <c r="I41" s="356">
        <v>6900</v>
      </c>
      <c r="J41" s="356">
        <v>7800</v>
      </c>
      <c r="K41" s="356">
        <v>9700</v>
      </c>
      <c r="L41" s="356">
        <v>6600</v>
      </c>
      <c r="M41" s="356">
        <v>4500</v>
      </c>
      <c r="N41" s="356">
        <v>6700</v>
      </c>
      <c r="O41" s="356">
        <v>8800</v>
      </c>
      <c r="P41" s="356">
        <v>5800</v>
      </c>
      <c r="Q41" s="356">
        <v>7800</v>
      </c>
      <c r="R41" s="356">
        <v>6700</v>
      </c>
      <c r="S41" s="356">
        <v>7000</v>
      </c>
      <c r="T41" s="356">
        <v>8600</v>
      </c>
    </row>
    <row r="42" spans="2:20" x14ac:dyDescent="0.35">
      <c r="B42" s="523"/>
      <c r="C42" s="526" t="s">
        <v>62</v>
      </c>
      <c r="D42" s="306" t="s">
        <v>748</v>
      </c>
      <c r="E42" s="83">
        <v>49100</v>
      </c>
      <c r="F42" s="83">
        <v>50100</v>
      </c>
      <c r="G42" s="83">
        <v>52300</v>
      </c>
      <c r="H42" s="83">
        <v>52100</v>
      </c>
      <c r="I42" s="83">
        <v>52600</v>
      </c>
      <c r="J42" s="83">
        <v>52500</v>
      </c>
      <c r="K42" s="83">
        <v>52100</v>
      </c>
      <c r="L42" s="83">
        <v>53000</v>
      </c>
      <c r="M42" s="83">
        <v>51400</v>
      </c>
      <c r="N42" s="83">
        <v>52600</v>
      </c>
      <c r="O42" s="83">
        <v>52500</v>
      </c>
      <c r="P42" s="83">
        <v>54200</v>
      </c>
      <c r="Q42" s="83">
        <v>55200</v>
      </c>
      <c r="R42" s="83">
        <v>53700</v>
      </c>
      <c r="S42" s="83">
        <v>55100</v>
      </c>
      <c r="T42" s="83">
        <v>54600</v>
      </c>
    </row>
    <row r="43" spans="2:20" x14ac:dyDescent="0.35">
      <c r="B43" s="523"/>
      <c r="C43" s="526"/>
      <c r="D43" s="306" t="s">
        <v>105</v>
      </c>
      <c r="E43" s="83">
        <v>36700</v>
      </c>
      <c r="F43" s="83">
        <v>38400</v>
      </c>
      <c r="G43" s="83">
        <v>38300</v>
      </c>
      <c r="H43" s="83">
        <v>39500</v>
      </c>
      <c r="I43" s="83">
        <v>38800</v>
      </c>
      <c r="J43" s="83">
        <v>40100</v>
      </c>
      <c r="K43" s="83">
        <v>40700</v>
      </c>
      <c r="L43" s="83">
        <v>37300</v>
      </c>
      <c r="M43" s="83">
        <v>37300</v>
      </c>
      <c r="N43" s="83">
        <v>40400</v>
      </c>
      <c r="O43" s="83">
        <v>36800</v>
      </c>
      <c r="P43" s="83">
        <v>40200</v>
      </c>
      <c r="Q43" s="83">
        <v>41700</v>
      </c>
      <c r="R43" s="83">
        <v>43800</v>
      </c>
      <c r="S43" s="83">
        <v>42900</v>
      </c>
      <c r="T43" s="83">
        <v>40300</v>
      </c>
    </row>
    <row r="44" spans="2:20" x14ac:dyDescent="0.35">
      <c r="B44" s="523"/>
      <c r="C44" s="526"/>
      <c r="D44" s="306" t="s">
        <v>106</v>
      </c>
      <c r="E44" s="83">
        <v>32200</v>
      </c>
      <c r="F44" s="83">
        <v>34200</v>
      </c>
      <c r="G44" s="83">
        <v>34000</v>
      </c>
      <c r="H44" s="83">
        <v>32700</v>
      </c>
      <c r="I44" s="83">
        <v>34000</v>
      </c>
      <c r="J44" s="83">
        <v>32900</v>
      </c>
      <c r="K44" s="83">
        <v>32300</v>
      </c>
      <c r="L44" s="83">
        <v>30500</v>
      </c>
      <c r="M44" s="83">
        <v>32100</v>
      </c>
      <c r="N44" s="83">
        <v>35100</v>
      </c>
      <c r="O44" s="83">
        <v>31100</v>
      </c>
      <c r="P44" s="83">
        <v>34900</v>
      </c>
      <c r="Q44" s="83">
        <v>37400</v>
      </c>
      <c r="R44" s="83">
        <v>40000</v>
      </c>
      <c r="S44" s="83">
        <v>38100</v>
      </c>
      <c r="T44" s="83">
        <v>35100</v>
      </c>
    </row>
    <row r="45" spans="2:20" x14ac:dyDescent="0.35">
      <c r="B45" s="523"/>
      <c r="C45" s="526"/>
      <c r="D45" s="306" t="s">
        <v>107</v>
      </c>
      <c r="E45" s="83">
        <v>4300</v>
      </c>
      <c r="F45" s="83">
        <v>3500</v>
      </c>
      <c r="G45" s="83">
        <v>4300</v>
      </c>
      <c r="H45" s="83">
        <v>6500</v>
      </c>
      <c r="I45" s="83">
        <v>4800</v>
      </c>
      <c r="J45" s="83">
        <v>6500</v>
      </c>
      <c r="K45" s="83">
        <v>8100</v>
      </c>
      <c r="L45" s="83">
        <v>6500</v>
      </c>
      <c r="M45" s="83">
        <v>5200</v>
      </c>
      <c r="N45" s="83">
        <v>5000</v>
      </c>
      <c r="O45" s="83">
        <v>5700</v>
      </c>
      <c r="P45" s="83">
        <v>5300</v>
      </c>
      <c r="Q45" s="83">
        <v>4200</v>
      </c>
      <c r="R45" s="83">
        <v>3700</v>
      </c>
      <c r="S45" s="83">
        <v>4800</v>
      </c>
      <c r="T45" s="83">
        <v>5300</v>
      </c>
    </row>
    <row r="46" spans="2:20" x14ac:dyDescent="0.35">
      <c r="B46" s="523"/>
      <c r="C46" s="521" t="s">
        <v>63</v>
      </c>
      <c r="D46" s="76" t="s">
        <v>748</v>
      </c>
      <c r="E46" s="356">
        <v>79800</v>
      </c>
      <c r="F46" s="356">
        <v>81100</v>
      </c>
      <c r="G46" s="356">
        <v>82500</v>
      </c>
      <c r="H46" s="356">
        <v>84100</v>
      </c>
      <c r="I46" s="356">
        <v>83100</v>
      </c>
      <c r="J46" s="356">
        <v>83000</v>
      </c>
      <c r="K46" s="356">
        <v>84100</v>
      </c>
      <c r="L46" s="356">
        <v>83600</v>
      </c>
      <c r="M46" s="356">
        <v>85300</v>
      </c>
      <c r="N46" s="356">
        <v>85200</v>
      </c>
      <c r="O46" s="356">
        <v>82900</v>
      </c>
      <c r="P46" s="356">
        <v>84500</v>
      </c>
      <c r="Q46" s="356">
        <v>83300</v>
      </c>
      <c r="R46" s="356">
        <v>86700</v>
      </c>
      <c r="S46" s="356">
        <v>83300</v>
      </c>
      <c r="T46" s="356">
        <v>84400</v>
      </c>
    </row>
    <row r="47" spans="2:20" x14ac:dyDescent="0.35">
      <c r="B47" s="523"/>
      <c r="C47" s="521"/>
      <c r="D47" s="76" t="s">
        <v>105</v>
      </c>
      <c r="E47" s="356">
        <v>60300</v>
      </c>
      <c r="F47" s="356">
        <v>61400</v>
      </c>
      <c r="G47" s="356">
        <v>62200</v>
      </c>
      <c r="H47" s="356">
        <v>63200</v>
      </c>
      <c r="I47" s="356">
        <v>63400</v>
      </c>
      <c r="J47" s="356">
        <v>63100</v>
      </c>
      <c r="K47" s="356">
        <v>64400</v>
      </c>
      <c r="L47" s="356">
        <v>62600</v>
      </c>
      <c r="M47" s="356">
        <v>65300</v>
      </c>
      <c r="N47" s="356">
        <v>66200</v>
      </c>
      <c r="O47" s="356">
        <v>62300</v>
      </c>
      <c r="P47" s="356">
        <v>64400</v>
      </c>
      <c r="Q47" s="356">
        <v>67100</v>
      </c>
      <c r="R47" s="356">
        <v>69900</v>
      </c>
      <c r="S47" s="356">
        <v>65700</v>
      </c>
      <c r="T47" s="356">
        <v>64100</v>
      </c>
    </row>
    <row r="48" spans="2:20" x14ac:dyDescent="0.35">
      <c r="B48" s="523"/>
      <c r="C48" s="521"/>
      <c r="D48" s="76" t="s">
        <v>106</v>
      </c>
      <c r="E48" s="356">
        <v>53600</v>
      </c>
      <c r="F48" s="356">
        <v>53700</v>
      </c>
      <c r="G48" s="356">
        <v>56000</v>
      </c>
      <c r="H48" s="356">
        <v>54500</v>
      </c>
      <c r="I48" s="356">
        <v>54100</v>
      </c>
      <c r="J48" s="356">
        <v>53800</v>
      </c>
      <c r="K48" s="356">
        <v>54800</v>
      </c>
      <c r="L48" s="356">
        <v>55200</v>
      </c>
      <c r="M48" s="356">
        <v>57600</v>
      </c>
      <c r="N48" s="356">
        <v>55500</v>
      </c>
      <c r="O48" s="356">
        <v>53700</v>
      </c>
      <c r="P48" s="356">
        <v>55900</v>
      </c>
      <c r="Q48" s="356">
        <v>56500</v>
      </c>
      <c r="R48" s="356">
        <v>62300</v>
      </c>
      <c r="S48" s="356">
        <v>57600</v>
      </c>
      <c r="T48" s="356">
        <v>52800</v>
      </c>
    </row>
    <row r="49" spans="2:20" x14ac:dyDescent="0.35">
      <c r="B49" s="523"/>
      <c r="C49" s="521"/>
      <c r="D49" s="76" t="s">
        <v>107</v>
      </c>
      <c r="E49" s="356">
        <v>6500</v>
      </c>
      <c r="F49" s="356">
        <v>7400</v>
      </c>
      <c r="G49" s="356">
        <v>5500</v>
      </c>
      <c r="H49" s="356">
        <v>8400</v>
      </c>
      <c r="I49" s="356">
        <v>9100</v>
      </c>
      <c r="J49" s="356">
        <v>9000</v>
      </c>
      <c r="K49" s="356">
        <v>9000</v>
      </c>
      <c r="L49" s="356">
        <v>7400</v>
      </c>
      <c r="M49" s="356">
        <v>7600</v>
      </c>
      <c r="N49" s="356">
        <v>10000</v>
      </c>
      <c r="O49" s="356">
        <v>8100</v>
      </c>
      <c r="P49" s="356">
        <v>8500</v>
      </c>
      <c r="Q49" s="356">
        <v>9800</v>
      </c>
      <c r="R49" s="356">
        <v>7200</v>
      </c>
      <c r="S49" s="356">
        <v>8100</v>
      </c>
      <c r="T49" s="356">
        <v>11300</v>
      </c>
    </row>
    <row r="50" spans="2:20" x14ac:dyDescent="0.35">
      <c r="B50" s="523"/>
      <c r="C50" s="526" t="s">
        <v>60</v>
      </c>
      <c r="D50" s="306" t="s">
        <v>748</v>
      </c>
      <c r="E50" s="83">
        <v>52500</v>
      </c>
      <c r="F50" s="83">
        <v>53100</v>
      </c>
      <c r="G50" s="83">
        <v>53000</v>
      </c>
      <c r="H50" s="83">
        <v>54100</v>
      </c>
      <c r="I50" s="83">
        <v>56000</v>
      </c>
      <c r="J50" s="83">
        <v>56000</v>
      </c>
      <c r="K50" s="83">
        <v>54700</v>
      </c>
      <c r="L50" s="83">
        <v>54100</v>
      </c>
      <c r="M50" s="83">
        <v>54800</v>
      </c>
      <c r="N50" s="83">
        <v>54400</v>
      </c>
      <c r="O50" s="83">
        <v>55000</v>
      </c>
      <c r="P50" s="83">
        <v>56200</v>
      </c>
      <c r="Q50" s="83">
        <v>56500</v>
      </c>
      <c r="R50" s="83">
        <v>56300</v>
      </c>
      <c r="S50" s="83">
        <v>53600</v>
      </c>
      <c r="T50" s="83">
        <v>52100</v>
      </c>
    </row>
    <row r="51" spans="2:20" x14ac:dyDescent="0.35">
      <c r="B51" s="523"/>
      <c r="C51" s="526"/>
      <c r="D51" s="306" t="s">
        <v>105</v>
      </c>
      <c r="E51" s="83">
        <v>37700</v>
      </c>
      <c r="F51" s="83">
        <v>41700</v>
      </c>
      <c r="G51" s="83">
        <v>43200</v>
      </c>
      <c r="H51" s="83">
        <v>40500</v>
      </c>
      <c r="I51" s="83">
        <v>37900</v>
      </c>
      <c r="J51" s="83">
        <v>37700</v>
      </c>
      <c r="K51" s="83">
        <v>36700</v>
      </c>
      <c r="L51" s="83">
        <v>37400</v>
      </c>
      <c r="M51" s="83">
        <v>36900</v>
      </c>
      <c r="N51" s="83">
        <v>41800</v>
      </c>
      <c r="O51" s="83">
        <v>40900</v>
      </c>
      <c r="P51" s="83">
        <v>43600</v>
      </c>
      <c r="Q51" s="83">
        <v>38300</v>
      </c>
      <c r="R51" s="83">
        <v>40600</v>
      </c>
      <c r="S51" s="83">
        <v>43300</v>
      </c>
      <c r="T51" s="83">
        <v>37700</v>
      </c>
    </row>
    <row r="52" spans="2:20" x14ac:dyDescent="0.35">
      <c r="B52" s="523"/>
      <c r="C52" s="526"/>
      <c r="D52" s="306" t="s">
        <v>106</v>
      </c>
      <c r="E52" s="83">
        <v>32200</v>
      </c>
      <c r="F52" s="83">
        <v>36100</v>
      </c>
      <c r="G52" s="83">
        <v>37000</v>
      </c>
      <c r="H52" s="83">
        <v>34000</v>
      </c>
      <c r="I52" s="83">
        <v>33200</v>
      </c>
      <c r="J52" s="83">
        <v>35000</v>
      </c>
      <c r="K52" s="83">
        <v>32000</v>
      </c>
      <c r="L52" s="83">
        <v>32300</v>
      </c>
      <c r="M52" s="83">
        <v>31300</v>
      </c>
      <c r="N52" s="83">
        <v>34400</v>
      </c>
      <c r="O52" s="83">
        <v>35200</v>
      </c>
      <c r="P52" s="83">
        <v>37100</v>
      </c>
      <c r="Q52" s="83">
        <v>32000</v>
      </c>
      <c r="R52" s="83">
        <v>33900</v>
      </c>
      <c r="S52" s="83">
        <v>38800</v>
      </c>
      <c r="T52" s="83">
        <v>34000</v>
      </c>
    </row>
    <row r="53" spans="2:20" x14ac:dyDescent="0.35">
      <c r="B53" s="523"/>
      <c r="C53" s="526"/>
      <c r="D53" s="306" t="s">
        <v>107</v>
      </c>
      <c r="E53" s="83">
        <v>5000</v>
      </c>
      <c r="F53" s="83">
        <v>5300</v>
      </c>
      <c r="G53" s="83">
        <v>6200</v>
      </c>
      <c r="H53" s="83">
        <v>5900</v>
      </c>
      <c r="I53" s="83">
        <v>4800</v>
      </c>
      <c r="J53" s="83">
        <v>2600</v>
      </c>
      <c r="K53" s="83">
        <v>4400</v>
      </c>
      <c r="L53" s="83">
        <v>4900</v>
      </c>
      <c r="M53" s="83">
        <v>4900</v>
      </c>
      <c r="N53" s="83">
        <v>7000</v>
      </c>
      <c r="O53" s="83">
        <v>5300</v>
      </c>
      <c r="P53" s="83">
        <v>5700</v>
      </c>
      <c r="Q53" s="83">
        <v>5800</v>
      </c>
      <c r="R53" s="83">
        <v>6600</v>
      </c>
      <c r="S53" s="83">
        <v>4500</v>
      </c>
      <c r="T53" s="83">
        <v>3300</v>
      </c>
    </row>
    <row r="54" spans="2:20" x14ac:dyDescent="0.35">
      <c r="B54" s="523"/>
      <c r="C54" s="521" t="s">
        <v>64</v>
      </c>
      <c r="D54" s="76" t="s">
        <v>748</v>
      </c>
      <c r="E54" s="356">
        <v>21700</v>
      </c>
      <c r="F54" s="356">
        <v>21400</v>
      </c>
      <c r="G54" s="356">
        <v>21600</v>
      </c>
      <c r="H54" s="356">
        <v>21400</v>
      </c>
      <c r="I54" s="356">
        <v>21200</v>
      </c>
      <c r="J54" s="356">
        <v>20900</v>
      </c>
      <c r="K54" s="356">
        <v>20300</v>
      </c>
      <c r="L54" s="356">
        <v>19800</v>
      </c>
      <c r="M54" s="356">
        <v>20600</v>
      </c>
      <c r="N54" s="356">
        <v>20700</v>
      </c>
      <c r="O54" s="356">
        <v>20400</v>
      </c>
      <c r="P54" s="356">
        <v>20700</v>
      </c>
      <c r="Q54" s="356">
        <v>20700</v>
      </c>
      <c r="R54" s="356">
        <v>20900</v>
      </c>
      <c r="S54" s="356">
        <v>20600</v>
      </c>
      <c r="T54" s="356">
        <v>19800</v>
      </c>
    </row>
    <row r="55" spans="2:20" x14ac:dyDescent="0.35">
      <c r="B55" s="523"/>
      <c r="C55" s="521"/>
      <c r="D55" s="76" t="s">
        <v>105</v>
      </c>
      <c r="E55" s="356">
        <v>16800</v>
      </c>
      <c r="F55" s="356">
        <v>16400</v>
      </c>
      <c r="G55" s="356">
        <v>17100</v>
      </c>
      <c r="H55" s="356">
        <v>16300</v>
      </c>
      <c r="I55" s="356">
        <v>15600</v>
      </c>
      <c r="J55" s="356">
        <v>16000</v>
      </c>
      <c r="K55" s="356">
        <v>15900</v>
      </c>
      <c r="L55" s="356">
        <v>15600</v>
      </c>
      <c r="M55" s="356">
        <v>16000</v>
      </c>
      <c r="N55" s="356">
        <v>16400</v>
      </c>
      <c r="O55" s="356">
        <v>15900</v>
      </c>
      <c r="P55" s="356">
        <v>15800</v>
      </c>
      <c r="Q55" s="356">
        <v>17000</v>
      </c>
      <c r="R55" s="356">
        <v>16400</v>
      </c>
      <c r="S55" s="356">
        <v>16000</v>
      </c>
      <c r="T55" s="356">
        <v>14300</v>
      </c>
    </row>
    <row r="56" spans="2:20" x14ac:dyDescent="0.35">
      <c r="B56" s="523"/>
      <c r="C56" s="521"/>
      <c r="D56" s="76" t="s">
        <v>106</v>
      </c>
      <c r="E56" s="356">
        <v>13700</v>
      </c>
      <c r="F56" s="356">
        <v>13800</v>
      </c>
      <c r="G56" s="356">
        <v>14300</v>
      </c>
      <c r="H56" s="356">
        <v>13500</v>
      </c>
      <c r="I56" s="356">
        <v>12500</v>
      </c>
      <c r="J56" s="356">
        <v>13400</v>
      </c>
      <c r="K56" s="356">
        <v>13000</v>
      </c>
      <c r="L56" s="356">
        <v>12400</v>
      </c>
      <c r="M56" s="356">
        <v>12400</v>
      </c>
      <c r="N56" s="356">
        <v>13200</v>
      </c>
      <c r="O56" s="356">
        <v>13400</v>
      </c>
      <c r="P56" s="356">
        <v>13000</v>
      </c>
      <c r="Q56" s="356">
        <v>13300</v>
      </c>
      <c r="R56" s="356">
        <v>13200</v>
      </c>
      <c r="S56" s="356">
        <v>12300</v>
      </c>
      <c r="T56" s="356">
        <v>11700</v>
      </c>
    </row>
    <row r="57" spans="2:20" x14ac:dyDescent="0.35">
      <c r="B57" s="524"/>
      <c r="C57" s="521"/>
      <c r="D57" s="76" t="s">
        <v>107</v>
      </c>
      <c r="E57" s="356">
        <v>3100</v>
      </c>
      <c r="F57" s="356">
        <v>2600</v>
      </c>
      <c r="G57" s="356">
        <v>2800</v>
      </c>
      <c r="H57" s="356">
        <v>2800</v>
      </c>
      <c r="I57" s="356">
        <v>3000</v>
      </c>
      <c r="J57" s="356">
        <v>2600</v>
      </c>
      <c r="K57" s="356">
        <v>2800</v>
      </c>
      <c r="L57" s="356">
        <v>3300</v>
      </c>
      <c r="M57" s="356">
        <v>3600</v>
      </c>
      <c r="N57" s="356">
        <v>3200</v>
      </c>
      <c r="O57" s="356">
        <v>2400</v>
      </c>
      <c r="P57" s="356">
        <v>2700</v>
      </c>
      <c r="Q57" s="356">
        <v>3600</v>
      </c>
      <c r="R57" s="356">
        <v>3100</v>
      </c>
      <c r="S57" s="356">
        <v>3500</v>
      </c>
      <c r="T57" s="356">
        <v>2600</v>
      </c>
    </row>
  </sheetData>
  <sheetProtection sheet="1" objects="1" scenarios="1"/>
  <mergeCells count="17">
    <mergeCell ref="C38:C41"/>
    <mergeCell ref="A1:XFD1"/>
    <mergeCell ref="D2:J4"/>
    <mergeCell ref="C54:C57"/>
    <mergeCell ref="B18:B57"/>
    <mergeCell ref="B8:B11"/>
    <mergeCell ref="C8:C11"/>
    <mergeCell ref="C13:C16"/>
    <mergeCell ref="B13:B16"/>
    <mergeCell ref="C18:C21"/>
    <mergeCell ref="C22:C25"/>
    <mergeCell ref="C42:C45"/>
    <mergeCell ref="C46:C49"/>
    <mergeCell ref="C50:C53"/>
    <mergeCell ref="C26:C29"/>
    <mergeCell ref="C30:C33"/>
    <mergeCell ref="C34:C37"/>
  </mergeCells>
  <hyperlinks>
    <hyperlink ref="B4" r:id="rId1"/>
    <hyperlink ref="A1:XFD1" location="CONTENTS!A1" display="RETURN TO CONTENTS PAGE"/>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79998168889431442"/>
  </sheetPr>
  <dimension ref="A1:AT101"/>
  <sheetViews>
    <sheetView showGridLines="0" showRowColHeaders="0" zoomScaleNormal="100" workbookViewId="0">
      <selection sqref="A1:X1"/>
    </sheetView>
  </sheetViews>
  <sheetFormatPr defaultRowHeight="12.5" x14ac:dyDescent="0.25"/>
  <cols>
    <col min="1" max="1" width="5.90625" style="29" customWidth="1"/>
    <col min="2" max="2" width="90" style="29" bestFit="1" customWidth="1" collapsed="1"/>
    <col min="3" max="4" width="14" style="29" customWidth="1" collapsed="1"/>
    <col min="5" max="5" width="22.08984375" style="29" customWidth="1" collapsed="1"/>
    <col min="6" max="46" width="14" style="29" customWidth="1" collapsed="1"/>
    <col min="47" max="16384" width="8.7265625" style="29"/>
  </cols>
  <sheetData>
    <row r="1" spans="1:14" s="456" customFormat="1" ht="14.5" x14ac:dyDescent="0.35">
      <c r="A1" s="456" t="s">
        <v>878</v>
      </c>
    </row>
    <row r="2" spans="1:14" s="5" customFormat="1" x14ac:dyDescent="0.25">
      <c r="B2" s="5" t="s">
        <v>566</v>
      </c>
      <c r="D2" s="473" t="s">
        <v>522</v>
      </c>
      <c r="E2" s="473"/>
      <c r="F2" s="473"/>
      <c r="G2" s="473"/>
      <c r="H2" s="473"/>
      <c r="I2" s="473"/>
      <c r="J2" s="473"/>
    </row>
    <row r="3" spans="1:14" s="5" customFormat="1" x14ac:dyDescent="0.25">
      <c r="B3" s="342" t="s">
        <v>565</v>
      </c>
      <c r="D3" s="473"/>
      <c r="E3" s="473"/>
      <c r="F3" s="473"/>
      <c r="G3" s="473"/>
      <c r="H3" s="473"/>
      <c r="I3" s="473"/>
      <c r="J3" s="473"/>
    </row>
    <row r="4" spans="1:14" s="5" customFormat="1" x14ac:dyDescent="0.25">
      <c r="B4" s="343" t="s">
        <v>564</v>
      </c>
      <c r="J4" s="343"/>
    </row>
    <row r="5" spans="1:14" s="5" customFormat="1" x14ac:dyDescent="0.25">
      <c r="B5" s="5" t="s">
        <v>563</v>
      </c>
      <c r="J5" s="343"/>
    </row>
    <row r="6" spans="1:14" ht="13" thickBot="1" x14ac:dyDescent="0.3">
      <c r="J6" s="344"/>
    </row>
    <row r="7" spans="1:14" ht="15" customHeight="1" thickTop="1" x14ac:dyDescent="0.25">
      <c r="B7" s="536" t="s">
        <v>562</v>
      </c>
      <c r="C7" s="537"/>
      <c r="D7" s="537"/>
      <c r="E7" s="538"/>
      <c r="J7" s="344"/>
    </row>
    <row r="8" spans="1:14" x14ac:dyDescent="0.25">
      <c r="B8" s="539"/>
      <c r="C8" s="478"/>
      <c r="D8" s="478"/>
      <c r="E8" s="540"/>
      <c r="J8" s="344"/>
    </row>
    <row r="9" spans="1:14" x14ac:dyDescent="0.25">
      <c r="B9" s="539"/>
      <c r="C9" s="478"/>
      <c r="D9" s="478"/>
      <c r="E9" s="540"/>
      <c r="J9" s="344"/>
    </row>
    <row r="10" spans="1:14" x14ac:dyDescent="0.25">
      <c r="B10" s="539"/>
      <c r="C10" s="478"/>
      <c r="D10" s="478"/>
      <c r="E10" s="540"/>
      <c r="J10" s="344"/>
    </row>
    <row r="11" spans="1:14" ht="109" customHeight="1" x14ac:dyDescent="0.25">
      <c r="B11" s="501" t="s">
        <v>749</v>
      </c>
      <c r="C11" s="481"/>
      <c r="D11" s="481"/>
      <c r="E11" s="502"/>
      <c r="J11" s="344"/>
    </row>
    <row r="12" spans="1:14" ht="14.5" customHeight="1" thickBot="1" x14ac:dyDescent="0.3">
      <c r="B12" s="503"/>
      <c r="C12" s="504"/>
      <c r="D12" s="504"/>
      <c r="E12" s="505"/>
      <c r="J12" s="344"/>
    </row>
    <row r="13" spans="1:14" ht="13" thickTop="1" x14ac:dyDescent="0.25">
      <c r="J13" s="344"/>
    </row>
    <row r="14" spans="1:14" ht="13" x14ac:dyDescent="0.25">
      <c r="B14" s="345"/>
      <c r="C14" s="532"/>
      <c r="D14" s="532"/>
      <c r="E14" s="532"/>
      <c r="F14" s="532"/>
      <c r="J14" s="344"/>
    </row>
    <row r="15" spans="1:14" ht="14.5" customHeight="1" x14ac:dyDescent="0.25">
      <c r="B15" s="346" t="s">
        <v>561</v>
      </c>
      <c r="C15" s="533" t="s">
        <v>504</v>
      </c>
      <c r="D15" s="534"/>
      <c r="E15" s="534"/>
      <c r="F15" s="535"/>
      <c r="G15" s="530" t="s">
        <v>516</v>
      </c>
      <c r="H15" s="531"/>
      <c r="I15" s="531"/>
      <c r="J15" s="531"/>
      <c r="K15" s="530" t="s">
        <v>750</v>
      </c>
      <c r="L15" s="531"/>
      <c r="M15" s="531"/>
      <c r="N15" s="531"/>
    </row>
    <row r="16" spans="1:14" ht="13" x14ac:dyDescent="0.25">
      <c r="B16" s="347"/>
      <c r="C16" s="348" t="s">
        <v>560</v>
      </c>
      <c r="D16" s="348" t="s">
        <v>559</v>
      </c>
      <c r="E16" s="348" t="s">
        <v>558</v>
      </c>
      <c r="F16" s="348" t="s">
        <v>557</v>
      </c>
      <c r="G16" s="348" t="s">
        <v>560</v>
      </c>
      <c r="H16" s="348" t="s">
        <v>559</v>
      </c>
      <c r="I16" s="348" t="s">
        <v>558</v>
      </c>
      <c r="J16" s="348" t="s">
        <v>557</v>
      </c>
      <c r="K16" s="348" t="s">
        <v>560</v>
      </c>
      <c r="L16" s="348" t="s">
        <v>559</v>
      </c>
      <c r="M16" s="348" t="s">
        <v>558</v>
      </c>
      <c r="N16" s="348" t="s">
        <v>557</v>
      </c>
    </row>
    <row r="17" spans="2:14" x14ac:dyDescent="0.25">
      <c r="B17" s="349" t="s">
        <v>556</v>
      </c>
      <c r="C17" s="350">
        <v>490400</v>
      </c>
      <c r="D17" s="350">
        <v>639800</v>
      </c>
      <c r="E17" s="351">
        <v>76.7</v>
      </c>
      <c r="F17" s="351">
        <v>1.8</v>
      </c>
      <c r="G17" s="350">
        <v>27718300</v>
      </c>
      <c r="H17" s="350">
        <v>34894600</v>
      </c>
      <c r="I17" s="351">
        <v>79.400000000000006</v>
      </c>
      <c r="J17" s="351">
        <v>0.3</v>
      </c>
      <c r="K17" s="350">
        <v>2350900</v>
      </c>
      <c r="L17" s="350">
        <v>2950100</v>
      </c>
      <c r="M17" s="351">
        <v>79.7</v>
      </c>
      <c r="N17" s="351">
        <v>1</v>
      </c>
    </row>
    <row r="18" spans="2:14" x14ac:dyDescent="0.25">
      <c r="B18" s="349" t="s">
        <v>555</v>
      </c>
      <c r="C18" s="350">
        <v>149300</v>
      </c>
      <c r="D18" s="350">
        <v>639800</v>
      </c>
      <c r="E18" s="351">
        <v>23.351047202250701</v>
      </c>
      <c r="F18" s="351">
        <v>1.8</v>
      </c>
      <c r="G18" s="350">
        <v>7176300</v>
      </c>
      <c r="H18" s="350">
        <v>34894600</v>
      </c>
      <c r="I18" s="351">
        <v>20.565646260452908</v>
      </c>
      <c r="J18" s="351">
        <v>0.3</v>
      </c>
      <c r="K18" s="350">
        <v>599100</v>
      </c>
      <c r="L18" s="350">
        <v>2950000</v>
      </c>
      <c r="M18" s="351">
        <v>20.311864406779662</v>
      </c>
      <c r="N18" s="351">
        <v>1</v>
      </c>
    </row>
    <row r="19" spans="2:14" x14ac:dyDescent="0.25">
      <c r="B19" s="349" t="s">
        <v>554</v>
      </c>
      <c r="C19" s="350">
        <v>31900</v>
      </c>
      <c r="D19" s="350">
        <v>149300</v>
      </c>
      <c r="E19" s="351">
        <v>21.3</v>
      </c>
      <c r="F19" s="351">
        <v>3.6</v>
      </c>
      <c r="G19" s="350">
        <v>1928200</v>
      </c>
      <c r="H19" s="350">
        <v>7176300</v>
      </c>
      <c r="I19" s="351">
        <v>26.9</v>
      </c>
      <c r="J19" s="351">
        <v>0.6</v>
      </c>
      <c r="K19" s="350">
        <v>158800</v>
      </c>
      <c r="L19" s="350">
        <v>599100</v>
      </c>
      <c r="M19" s="351">
        <v>26.5</v>
      </c>
      <c r="N19" s="351">
        <v>2.2999999999999998</v>
      </c>
    </row>
    <row r="20" spans="2:14" x14ac:dyDescent="0.25">
      <c r="B20" s="349" t="s">
        <v>553</v>
      </c>
      <c r="C20" s="350">
        <v>32100</v>
      </c>
      <c r="D20" s="350">
        <v>149300</v>
      </c>
      <c r="E20" s="351">
        <v>21.5</v>
      </c>
      <c r="F20" s="351">
        <v>3.6</v>
      </c>
      <c r="G20" s="350">
        <v>1545200</v>
      </c>
      <c r="H20" s="350">
        <v>7176300</v>
      </c>
      <c r="I20" s="351">
        <v>21.5</v>
      </c>
      <c r="J20" s="351">
        <v>0.6</v>
      </c>
      <c r="K20" s="350">
        <v>124200</v>
      </c>
      <c r="L20" s="350">
        <v>599100</v>
      </c>
      <c r="M20" s="351">
        <v>20.7</v>
      </c>
      <c r="N20" s="351">
        <v>2.1</v>
      </c>
    </row>
    <row r="21" spans="2:14" x14ac:dyDescent="0.25">
      <c r="B21" s="349" t="s">
        <v>552</v>
      </c>
      <c r="C21" s="350">
        <v>2400</v>
      </c>
      <c r="D21" s="350">
        <v>149300</v>
      </c>
      <c r="E21" s="351">
        <v>1.6</v>
      </c>
      <c r="F21" s="351">
        <v>1.1000000000000001</v>
      </c>
      <c r="G21" s="350">
        <v>133700</v>
      </c>
      <c r="H21" s="350">
        <v>7176300</v>
      </c>
      <c r="I21" s="351">
        <v>1.9</v>
      </c>
      <c r="J21" s="351">
        <v>0.2</v>
      </c>
      <c r="K21" s="350">
        <v>10900</v>
      </c>
      <c r="L21" s="350">
        <v>599100</v>
      </c>
      <c r="M21" s="351">
        <v>1.8</v>
      </c>
      <c r="N21" s="351">
        <v>0.7</v>
      </c>
    </row>
    <row r="22" spans="2:14" x14ac:dyDescent="0.25">
      <c r="B22" s="349" t="s">
        <v>551</v>
      </c>
      <c r="C22" s="350">
        <v>40400</v>
      </c>
      <c r="D22" s="350">
        <v>149300</v>
      </c>
      <c r="E22" s="351">
        <v>27</v>
      </c>
      <c r="F22" s="351">
        <v>3.9</v>
      </c>
      <c r="G22" s="350">
        <v>1653000</v>
      </c>
      <c r="H22" s="350">
        <v>7176300</v>
      </c>
      <c r="I22" s="351">
        <v>23</v>
      </c>
      <c r="J22" s="351">
        <v>0.6</v>
      </c>
      <c r="K22" s="350">
        <v>140600</v>
      </c>
      <c r="L22" s="350">
        <v>599100</v>
      </c>
      <c r="M22" s="351">
        <v>23.5</v>
      </c>
      <c r="N22" s="351">
        <v>2.2000000000000002</v>
      </c>
    </row>
    <row r="23" spans="2:14" x14ac:dyDescent="0.25">
      <c r="B23" s="349" t="s">
        <v>550</v>
      </c>
      <c r="C23" s="350" t="s">
        <v>549</v>
      </c>
      <c r="D23" s="350">
        <v>149300</v>
      </c>
      <c r="E23" s="350" t="s">
        <v>549</v>
      </c>
      <c r="F23" s="350" t="s">
        <v>549</v>
      </c>
      <c r="G23" s="350">
        <v>38000</v>
      </c>
      <c r="H23" s="350">
        <v>7176300</v>
      </c>
      <c r="I23" s="351">
        <v>0.5</v>
      </c>
      <c r="J23" s="351">
        <v>0.1</v>
      </c>
      <c r="K23" s="350">
        <v>2600</v>
      </c>
      <c r="L23" s="350">
        <v>599100</v>
      </c>
      <c r="M23" s="351">
        <v>0.4</v>
      </c>
      <c r="N23" s="350" t="s">
        <v>548</v>
      </c>
    </row>
    <row r="24" spans="2:14" x14ac:dyDescent="0.25">
      <c r="B24" s="349" t="s">
        <v>547</v>
      </c>
      <c r="C24" s="350">
        <v>23900</v>
      </c>
      <c r="D24" s="350">
        <v>149300</v>
      </c>
      <c r="E24" s="351">
        <v>16</v>
      </c>
      <c r="F24" s="351">
        <v>3.2</v>
      </c>
      <c r="G24" s="350">
        <v>955100</v>
      </c>
      <c r="H24" s="350">
        <v>7176300</v>
      </c>
      <c r="I24" s="351">
        <v>13.3</v>
      </c>
      <c r="J24" s="351">
        <v>0.5</v>
      </c>
      <c r="K24" s="350">
        <v>90700</v>
      </c>
      <c r="L24" s="350">
        <v>599100</v>
      </c>
      <c r="M24" s="351">
        <v>15.1</v>
      </c>
      <c r="N24" s="351">
        <v>1.9</v>
      </c>
    </row>
    <row r="25" spans="2:14" x14ac:dyDescent="0.25">
      <c r="B25" s="349" t="s">
        <v>546</v>
      </c>
      <c r="C25" s="350">
        <v>18300</v>
      </c>
      <c r="D25" s="350">
        <v>149300</v>
      </c>
      <c r="E25" s="351">
        <v>12.3</v>
      </c>
      <c r="F25" s="351">
        <v>2.9</v>
      </c>
      <c r="G25" s="350">
        <v>923100</v>
      </c>
      <c r="H25" s="350">
        <v>7176300</v>
      </c>
      <c r="I25" s="351">
        <v>12.9</v>
      </c>
      <c r="J25" s="351">
        <v>0.5</v>
      </c>
      <c r="K25" s="350">
        <v>71300</v>
      </c>
      <c r="L25" s="350">
        <v>599100</v>
      </c>
      <c r="M25" s="351">
        <v>11.9</v>
      </c>
      <c r="N25" s="351">
        <v>1.7</v>
      </c>
    </row>
    <row r="26" spans="2:14" x14ac:dyDescent="0.25">
      <c r="B26" s="352"/>
      <c r="C26" s="353"/>
      <c r="D26" s="353"/>
      <c r="E26" s="354"/>
      <c r="F26" s="354"/>
      <c r="H26" s="222"/>
      <c r="I26" s="222"/>
      <c r="J26" s="227"/>
      <c r="K26" s="227"/>
    </row>
    <row r="27" spans="2:14" x14ac:dyDescent="0.25">
      <c r="B27" s="221"/>
      <c r="C27" s="222"/>
      <c r="D27" s="222"/>
      <c r="E27" s="227"/>
      <c r="F27" s="227"/>
      <c r="H27" s="222"/>
      <c r="I27" s="222"/>
      <c r="J27" s="227"/>
      <c r="K27" s="227"/>
    </row>
    <row r="28" spans="2:14" x14ac:dyDescent="0.25">
      <c r="B28" s="221"/>
      <c r="C28" s="222"/>
      <c r="D28" s="222"/>
      <c r="E28" s="227"/>
      <c r="F28" s="227"/>
      <c r="H28" s="222"/>
      <c r="I28" s="222"/>
      <c r="J28" s="227"/>
      <c r="K28" s="227"/>
    </row>
    <row r="29" spans="2:14" x14ac:dyDescent="0.25">
      <c r="B29" s="221"/>
      <c r="C29" s="222"/>
      <c r="D29" s="222"/>
      <c r="E29" s="227"/>
      <c r="F29" s="227"/>
    </row>
    <row r="30" spans="2:14" ht="13" x14ac:dyDescent="0.25">
      <c r="K30" s="541"/>
      <c r="L30" s="542"/>
      <c r="M30" s="542"/>
      <c r="N30" s="542"/>
    </row>
    <row r="31" spans="2:14" ht="13" x14ac:dyDescent="0.25">
      <c r="B31" s="345"/>
      <c r="C31" s="541"/>
      <c r="D31" s="541"/>
      <c r="E31" s="541"/>
      <c r="F31" s="541"/>
      <c r="K31" s="231"/>
      <c r="L31" s="231"/>
      <c r="M31" s="231"/>
      <c r="N31" s="231"/>
    </row>
    <row r="32" spans="2:14" ht="13" x14ac:dyDescent="0.25">
      <c r="C32" s="231"/>
      <c r="D32" s="231"/>
      <c r="E32" s="231"/>
      <c r="F32" s="231"/>
      <c r="K32" s="222"/>
      <c r="L32" s="222"/>
      <c r="M32" s="227"/>
      <c r="N32" s="227"/>
    </row>
    <row r="33" spans="2:14" x14ac:dyDescent="0.25">
      <c r="B33" s="221"/>
      <c r="C33" s="222"/>
      <c r="D33" s="222"/>
      <c r="E33" s="227"/>
      <c r="F33" s="227"/>
      <c r="K33" s="353"/>
      <c r="L33" s="353"/>
      <c r="M33" s="354"/>
      <c r="N33" s="354"/>
    </row>
    <row r="34" spans="2:14" x14ac:dyDescent="0.25">
      <c r="B34" s="352"/>
      <c r="C34" s="353"/>
      <c r="D34" s="353"/>
      <c r="E34" s="354"/>
      <c r="F34" s="354"/>
      <c r="K34" s="222"/>
      <c r="L34" s="222"/>
      <c r="M34" s="227"/>
      <c r="N34" s="227"/>
    </row>
    <row r="35" spans="2:14" x14ac:dyDescent="0.25">
      <c r="B35" s="221"/>
      <c r="C35" s="222"/>
      <c r="D35" s="222"/>
      <c r="E35" s="227"/>
      <c r="F35" s="227"/>
      <c r="K35" s="222"/>
      <c r="L35" s="222"/>
      <c r="M35" s="227"/>
      <c r="N35" s="227"/>
    </row>
    <row r="36" spans="2:14" x14ac:dyDescent="0.25">
      <c r="B36" s="221"/>
      <c r="C36" s="222"/>
      <c r="D36" s="222"/>
      <c r="E36" s="227"/>
      <c r="F36" s="227"/>
      <c r="K36" s="222"/>
      <c r="L36" s="222"/>
      <c r="M36" s="227"/>
      <c r="N36" s="227"/>
    </row>
    <row r="37" spans="2:14" x14ac:dyDescent="0.25">
      <c r="B37" s="221"/>
      <c r="C37" s="222"/>
      <c r="D37" s="222"/>
      <c r="E37" s="227"/>
      <c r="F37" s="227"/>
    </row>
    <row r="39" spans="2:14" ht="13" x14ac:dyDescent="0.25">
      <c r="B39" s="345"/>
      <c r="C39" s="541"/>
      <c r="D39" s="541"/>
      <c r="E39" s="541"/>
      <c r="F39" s="541"/>
    </row>
    <row r="40" spans="2:14" ht="13" x14ac:dyDescent="0.25">
      <c r="C40" s="231"/>
      <c r="D40" s="231"/>
      <c r="E40" s="231"/>
      <c r="F40" s="231"/>
    </row>
    <row r="41" spans="2:14" x14ac:dyDescent="0.25">
      <c r="B41" s="221"/>
      <c r="C41" s="222"/>
      <c r="D41" s="222"/>
      <c r="E41" s="227"/>
      <c r="F41" s="227"/>
    </row>
    <row r="42" spans="2:14" x14ac:dyDescent="0.25">
      <c r="B42" s="352"/>
      <c r="C42" s="353"/>
      <c r="D42" s="353"/>
      <c r="E42" s="354"/>
      <c r="F42" s="354"/>
    </row>
    <row r="43" spans="2:14" x14ac:dyDescent="0.25">
      <c r="B43" s="221"/>
      <c r="C43" s="222"/>
      <c r="D43" s="222"/>
      <c r="E43" s="227"/>
      <c r="F43" s="227"/>
    </row>
    <row r="44" spans="2:14" x14ac:dyDescent="0.25">
      <c r="B44" s="221"/>
      <c r="C44" s="222"/>
      <c r="D44" s="222"/>
      <c r="E44" s="227"/>
      <c r="F44" s="227"/>
    </row>
    <row r="45" spans="2:14" x14ac:dyDescent="0.25">
      <c r="B45" s="221"/>
      <c r="C45" s="222"/>
      <c r="D45" s="222"/>
      <c r="E45" s="227"/>
      <c r="F45" s="227"/>
    </row>
    <row r="47" spans="2:14" ht="13" x14ac:dyDescent="0.25">
      <c r="B47" s="345"/>
      <c r="C47" s="541"/>
      <c r="D47" s="541"/>
      <c r="E47" s="541"/>
      <c r="F47" s="541"/>
    </row>
    <row r="48" spans="2:14" ht="13" x14ac:dyDescent="0.25">
      <c r="C48" s="231"/>
      <c r="D48" s="231"/>
      <c r="E48" s="231"/>
      <c r="F48" s="231"/>
    </row>
    <row r="49" spans="2:6" x14ac:dyDescent="0.25">
      <c r="B49" s="221"/>
      <c r="C49" s="222"/>
      <c r="D49" s="222"/>
      <c r="E49" s="227"/>
      <c r="F49" s="227"/>
    </row>
    <row r="50" spans="2:6" x14ac:dyDescent="0.25">
      <c r="B50" s="352"/>
      <c r="C50" s="353"/>
      <c r="D50" s="353"/>
      <c r="E50" s="354"/>
      <c r="F50" s="354"/>
    </row>
    <row r="51" spans="2:6" x14ac:dyDescent="0.25">
      <c r="B51" s="221"/>
      <c r="C51" s="222"/>
      <c r="D51" s="222"/>
      <c r="E51" s="227"/>
      <c r="F51" s="227"/>
    </row>
    <row r="52" spans="2:6" x14ac:dyDescent="0.25">
      <c r="B52" s="221"/>
      <c r="C52" s="222"/>
      <c r="D52" s="222"/>
      <c r="E52" s="227"/>
      <c r="F52" s="227"/>
    </row>
    <row r="53" spans="2:6" x14ac:dyDescent="0.25">
      <c r="B53" s="221"/>
      <c r="C53" s="222"/>
      <c r="D53" s="222"/>
      <c r="E53" s="227"/>
      <c r="F53" s="227"/>
    </row>
    <row r="55" spans="2:6" ht="13" x14ac:dyDescent="0.25">
      <c r="B55" s="345"/>
      <c r="C55" s="541"/>
      <c r="D55" s="541"/>
      <c r="E55" s="541"/>
      <c r="F55" s="541"/>
    </row>
    <row r="56" spans="2:6" ht="13" x14ac:dyDescent="0.25">
      <c r="C56" s="231"/>
      <c r="D56" s="231"/>
      <c r="E56" s="231"/>
      <c r="F56" s="231"/>
    </row>
    <row r="57" spans="2:6" x14ac:dyDescent="0.25">
      <c r="B57" s="221"/>
      <c r="C57" s="222"/>
      <c r="D57" s="222"/>
      <c r="E57" s="227"/>
      <c r="F57" s="222"/>
    </row>
    <row r="58" spans="2:6" x14ac:dyDescent="0.25">
      <c r="B58" s="352"/>
      <c r="C58" s="353"/>
      <c r="D58" s="353"/>
      <c r="E58" s="354"/>
      <c r="F58" s="353"/>
    </row>
    <row r="59" spans="2:6" x14ac:dyDescent="0.25">
      <c r="B59" s="221"/>
      <c r="C59" s="222"/>
      <c r="D59" s="222"/>
      <c r="E59" s="227"/>
      <c r="F59" s="227"/>
    </row>
    <row r="60" spans="2:6" x14ac:dyDescent="0.25">
      <c r="B60" s="221"/>
      <c r="C60" s="222"/>
      <c r="D60" s="222"/>
      <c r="E60" s="227"/>
      <c r="F60" s="227"/>
    </row>
    <row r="61" spans="2:6" x14ac:dyDescent="0.25">
      <c r="B61" s="221"/>
      <c r="C61" s="222"/>
      <c r="D61" s="222"/>
      <c r="E61" s="227"/>
      <c r="F61" s="227"/>
    </row>
    <row r="63" spans="2:6" ht="13" x14ac:dyDescent="0.25">
      <c r="B63" s="345"/>
      <c r="C63" s="541"/>
      <c r="D63" s="541"/>
      <c r="E63" s="541"/>
      <c r="F63" s="541"/>
    </row>
    <row r="64" spans="2:6" ht="13" x14ac:dyDescent="0.25">
      <c r="C64" s="231"/>
      <c r="D64" s="231"/>
      <c r="E64" s="231"/>
      <c r="F64" s="231"/>
    </row>
    <row r="65" spans="2:6" x14ac:dyDescent="0.25">
      <c r="B65" s="221"/>
      <c r="C65" s="222"/>
      <c r="D65" s="222"/>
      <c r="E65" s="227"/>
      <c r="F65" s="227"/>
    </row>
    <row r="66" spans="2:6" x14ac:dyDescent="0.25">
      <c r="B66" s="352"/>
      <c r="C66" s="353"/>
      <c r="D66" s="353"/>
      <c r="E66" s="354"/>
      <c r="F66" s="354"/>
    </row>
    <row r="67" spans="2:6" x14ac:dyDescent="0.25">
      <c r="B67" s="221"/>
      <c r="C67" s="222"/>
      <c r="D67" s="222"/>
      <c r="E67" s="227"/>
      <c r="F67" s="227"/>
    </row>
    <row r="68" spans="2:6" x14ac:dyDescent="0.25">
      <c r="B68" s="221"/>
      <c r="C68" s="222"/>
      <c r="D68" s="222"/>
      <c r="E68" s="227"/>
      <c r="F68" s="227"/>
    </row>
    <row r="69" spans="2:6" x14ac:dyDescent="0.25">
      <c r="B69" s="221"/>
      <c r="C69" s="222"/>
      <c r="D69" s="222"/>
      <c r="E69" s="227"/>
      <c r="F69" s="227"/>
    </row>
    <row r="71" spans="2:6" ht="13" x14ac:dyDescent="0.25">
      <c r="B71" s="345"/>
      <c r="C71" s="541"/>
      <c r="D71" s="541"/>
      <c r="E71" s="541"/>
      <c r="F71" s="541"/>
    </row>
    <row r="72" spans="2:6" ht="13" x14ac:dyDescent="0.25">
      <c r="C72" s="231"/>
      <c r="D72" s="231"/>
      <c r="E72" s="231"/>
      <c r="F72" s="231"/>
    </row>
    <row r="73" spans="2:6" x14ac:dyDescent="0.25">
      <c r="B73" s="221"/>
      <c r="C73" s="222"/>
      <c r="D73" s="222"/>
      <c r="E73" s="222"/>
      <c r="F73" s="222"/>
    </row>
    <row r="74" spans="2:6" x14ac:dyDescent="0.25">
      <c r="B74" s="352"/>
      <c r="C74" s="353"/>
      <c r="D74" s="353"/>
      <c r="E74" s="354"/>
      <c r="F74" s="353"/>
    </row>
    <row r="75" spans="2:6" x14ac:dyDescent="0.25">
      <c r="B75" s="221"/>
      <c r="C75" s="222"/>
      <c r="D75" s="222"/>
      <c r="E75" s="227"/>
      <c r="F75" s="227"/>
    </row>
    <row r="76" spans="2:6" x14ac:dyDescent="0.25">
      <c r="B76" s="221"/>
      <c r="C76" s="222"/>
      <c r="D76" s="222"/>
      <c r="E76" s="227"/>
      <c r="F76" s="227"/>
    </row>
    <row r="77" spans="2:6" x14ac:dyDescent="0.25">
      <c r="B77" s="221"/>
      <c r="C77" s="222"/>
      <c r="D77" s="222"/>
      <c r="E77" s="227"/>
      <c r="F77" s="222"/>
    </row>
    <row r="79" spans="2:6" ht="13" x14ac:dyDescent="0.25">
      <c r="B79" s="345"/>
      <c r="C79" s="541"/>
      <c r="D79" s="541"/>
      <c r="E79" s="541"/>
      <c r="F79" s="541"/>
    </row>
    <row r="80" spans="2:6" ht="13" x14ac:dyDescent="0.25">
      <c r="C80" s="231"/>
      <c r="D80" s="231"/>
      <c r="E80" s="231"/>
      <c r="F80" s="231"/>
    </row>
    <row r="81" spans="2:6" x14ac:dyDescent="0.25">
      <c r="B81" s="221"/>
      <c r="C81" s="222"/>
      <c r="D81" s="222"/>
      <c r="E81" s="227"/>
      <c r="F81" s="227"/>
    </row>
    <row r="82" spans="2:6" x14ac:dyDescent="0.25">
      <c r="B82" s="352"/>
      <c r="C82" s="353"/>
      <c r="D82" s="353"/>
      <c r="E82" s="354"/>
      <c r="F82" s="354"/>
    </row>
    <row r="83" spans="2:6" x14ac:dyDescent="0.25">
      <c r="B83" s="221"/>
      <c r="C83" s="222"/>
      <c r="D83" s="222"/>
      <c r="E83" s="227"/>
      <c r="F83" s="227"/>
    </row>
    <row r="84" spans="2:6" x14ac:dyDescent="0.25">
      <c r="B84" s="221"/>
      <c r="C84" s="222"/>
      <c r="D84" s="222"/>
      <c r="E84" s="227"/>
      <c r="F84" s="227"/>
    </row>
    <row r="85" spans="2:6" x14ac:dyDescent="0.25">
      <c r="B85" s="221"/>
      <c r="C85" s="222"/>
      <c r="D85" s="222"/>
      <c r="E85" s="227"/>
      <c r="F85" s="227"/>
    </row>
    <row r="87" spans="2:6" ht="13" x14ac:dyDescent="0.25">
      <c r="B87" s="345"/>
      <c r="C87" s="541"/>
      <c r="D87" s="541"/>
      <c r="E87" s="541"/>
      <c r="F87" s="541"/>
    </row>
    <row r="88" spans="2:6" ht="13" x14ac:dyDescent="0.25">
      <c r="C88" s="231"/>
      <c r="D88" s="231"/>
      <c r="E88" s="231"/>
      <c r="F88" s="231"/>
    </row>
    <row r="89" spans="2:6" x14ac:dyDescent="0.25">
      <c r="B89" s="221"/>
      <c r="C89" s="222"/>
      <c r="D89" s="222"/>
      <c r="E89" s="227"/>
      <c r="F89" s="227"/>
    </row>
    <row r="90" spans="2:6" x14ac:dyDescent="0.25">
      <c r="B90" s="352"/>
      <c r="C90" s="353"/>
      <c r="D90" s="353"/>
      <c r="E90" s="354"/>
      <c r="F90" s="354"/>
    </row>
    <row r="91" spans="2:6" x14ac:dyDescent="0.25">
      <c r="B91" s="221"/>
      <c r="C91" s="222"/>
      <c r="D91" s="222"/>
      <c r="E91" s="227"/>
      <c r="F91" s="227"/>
    </row>
    <row r="92" spans="2:6" x14ac:dyDescent="0.25">
      <c r="B92" s="221"/>
      <c r="C92" s="222"/>
      <c r="D92" s="222"/>
      <c r="E92" s="227"/>
      <c r="F92" s="227"/>
    </row>
    <row r="93" spans="2:6" x14ac:dyDescent="0.25">
      <c r="B93" s="221"/>
      <c r="C93" s="222"/>
      <c r="D93" s="222"/>
      <c r="E93" s="227"/>
      <c r="F93" s="227"/>
    </row>
    <row r="95" spans="2:6" ht="13" x14ac:dyDescent="0.25">
      <c r="B95" s="345"/>
      <c r="C95" s="541"/>
      <c r="D95" s="541"/>
      <c r="E95" s="541"/>
      <c r="F95" s="541"/>
    </row>
    <row r="96" spans="2:6" ht="13" x14ac:dyDescent="0.25">
      <c r="C96" s="231"/>
      <c r="D96" s="231"/>
      <c r="E96" s="231"/>
      <c r="F96" s="231"/>
    </row>
    <row r="97" spans="2:6" x14ac:dyDescent="0.25">
      <c r="B97" s="221"/>
      <c r="C97" s="222"/>
      <c r="D97" s="222"/>
      <c r="E97" s="227"/>
      <c r="F97" s="227"/>
    </row>
    <row r="98" spans="2:6" x14ac:dyDescent="0.25">
      <c r="B98" s="352"/>
      <c r="C98" s="353"/>
      <c r="D98" s="353"/>
      <c r="E98" s="354"/>
      <c r="F98" s="354"/>
    </row>
    <row r="99" spans="2:6" x14ac:dyDescent="0.25">
      <c r="B99" s="221"/>
      <c r="C99" s="222"/>
      <c r="D99" s="222"/>
      <c r="E99" s="227"/>
      <c r="F99" s="227"/>
    </row>
    <row r="100" spans="2:6" x14ac:dyDescent="0.25">
      <c r="B100" s="221"/>
      <c r="C100" s="222"/>
      <c r="D100" s="222"/>
      <c r="E100" s="227"/>
      <c r="F100" s="227"/>
    </row>
    <row r="101" spans="2:6" x14ac:dyDescent="0.25">
      <c r="B101" s="221"/>
      <c r="C101" s="222"/>
      <c r="D101" s="222"/>
      <c r="E101" s="227"/>
      <c r="F101" s="227"/>
    </row>
  </sheetData>
  <sheetProtection sheet="1" objects="1" scenarios="1"/>
  <mergeCells count="18">
    <mergeCell ref="C31:F31"/>
    <mergeCell ref="C71:F71"/>
    <mergeCell ref="C79:F79"/>
    <mergeCell ref="C87:F87"/>
    <mergeCell ref="K30:N30"/>
    <mergeCell ref="C95:F95"/>
    <mergeCell ref="C39:F39"/>
    <mergeCell ref="C47:F47"/>
    <mergeCell ref="C55:F55"/>
    <mergeCell ref="C63:F63"/>
    <mergeCell ref="A1:XFD1"/>
    <mergeCell ref="K15:N15"/>
    <mergeCell ref="D2:J3"/>
    <mergeCell ref="C14:F14"/>
    <mergeCell ref="C15:F15"/>
    <mergeCell ref="G15:J15"/>
    <mergeCell ref="B7:E10"/>
    <mergeCell ref="B11:E12"/>
  </mergeCells>
  <hyperlinks>
    <hyperlink ref="A1:XFD1" location="CONTENTS!A1" display="RETURN TO CONTENTS PAGE"/>
  </hyperlinks>
  <pageMargins left="0.7" right="0.7" top="0.75" bottom="0.75" header="0.3" footer="0.3"/>
  <pageSetup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79998168889431442"/>
  </sheetPr>
  <dimension ref="A1:Y22"/>
  <sheetViews>
    <sheetView showGridLines="0" showRowColHeaders="0" zoomScaleNormal="100" workbookViewId="0">
      <selection sqref="A1:XFD1"/>
    </sheetView>
  </sheetViews>
  <sheetFormatPr defaultRowHeight="12.5" x14ac:dyDescent="0.25"/>
  <cols>
    <col min="1" max="1" width="6.81640625" style="29" customWidth="1"/>
    <col min="2" max="2" width="77.26953125" style="29" bestFit="1" customWidth="1"/>
    <col min="3" max="3" width="15.81640625" style="29" customWidth="1"/>
    <col min="4" max="4" width="10.08984375" style="29" customWidth="1"/>
    <col min="5" max="13" width="8.7265625" style="29"/>
    <col min="14" max="14" width="15.453125" style="29" customWidth="1"/>
    <col min="15" max="16384" width="8.7265625" style="29"/>
  </cols>
  <sheetData>
    <row r="1" spans="1:25" s="456" customFormat="1" ht="14.5" x14ac:dyDescent="0.35">
      <c r="A1" s="456" t="s">
        <v>878</v>
      </c>
    </row>
    <row r="2" spans="1:25" s="5" customFormat="1" ht="14" x14ac:dyDescent="0.3">
      <c r="B2" s="118" t="s">
        <v>596</v>
      </c>
      <c r="D2" s="543" t="s">
        <v>522</v>
      </c>
      <c r="E2" s="543"/>
      <c r="F2" s="543"/>
      <c r="G2" s="543"/>
      <c r="H2" s="543"/>
      <c r="I2" s="543"/>
      <c r="J2" s="543"/>
    </row>
    <row r="3" spans="1:25" s="5" customFormat="1" ht="13" customHeight="1" x14ac:dyDescent="0.25">
      <c r="B3" s="5" t="s">
        <v>595</v>
      </c>
      <c r="D3" s="543"/>
      <c r="E3" s="543"/>
      <c r="F3" s="543"/>
      <c r="G3" s="543"/>
      <c r="H3" s="543"/>
      <c r="I3" s="543"/>
      <c r="J3" s="543"/>
    </row>
    <row r="4" spans="1:25" s="5" customFormat="1" x14ac:dyDescent="0.25">
      <c r="B4" s="5" t="s">
        <v>594</v>
      </c>
    </row>
    <row r="5" spans="1:25" ht="13" thickBot="1" x14ac:dyDescent="0.3"/>
    <row r="6" spans="1:25" ht="14.5" customHeight="1" x14ac:dyDescent="0.25">
      <c r="B6" s="550" t="s">
        <v>593</v>
      </c>
      <c r="C6" s="551"/>
      <c r="D6" s="551"/>
      <c r="E6" s="551"/>
      <c r="F6" s="551"/>
      <c r="G6" s="551"/>
      <c r="H6" s="551"/>
      <c r="I6" s="552"/>
    </row>
    <row r="7" spans="1:25" ht="90" customHeight="1" x14ac:dyDescent="0.25">
      <c r="B7" s="553"/>
      <c r="C7" s="481"/>
      <c r="D7" s="481"/>
      <c r="E7" s="481"/>
      <c r="F7" s="481"/>
      <c r="G7" s="481"/>
      <c r="H7" s="481"/>
      <c r="I7" s="554"/>
    </row>
    <row r="8" spans="1:25" ht="14.5" customHeight="1" thickBot="1" x14ac:dyDescent="0.3">
      <c r="B8" s="555"/>
      <c r="C8" s="556"/>
      <c r="D8" s="556"/>
      <c r="E8" s="556"/>
      <c r="F8" s="556"/>
      <c r="G8" s="556"/>
      <c r="H8" s="556"/>
      <c r="I8" s="557"/>
    </row>
    <row r="10" spans="1:25" ht="47" customHeight="1" x14ac:dyDescent="0.3">
      <c r="B10" s="549" t="s">
        <v>592</v>
      </c>
      <c r="C10" s="549"/>
      <c r="D10" s="549" t="s">
        <v>591</v>
      </c>
      <c r="E10" s="544" t="s">
        <v>590</v>
      </c>
      <c r="F10" s="545"/>
      <c r="G10" s="545"/>
      <c r="H10" s="545"/>
      <c r="I10" s="546"/>
      <c r="J10" s="547" t="s">
        <v>589</v>
      </c>
      <c r="K10" s="548"/>
      <c r="L10" s="548"/>
      <c r="M10" s="548"/>
      <c r="N10" s="548"/>
      <c r="O10" s="548"/>
      <c r="P10" s="548"/>
      <c r="Q10" s="548"/>
      <c r="R10" s="548"/>
      <c r="S10" s="548"/>
      <c r="T10" s="548"/>
      <c r="U10" s="548"/>
      <c r="V10" s="548"/>
      <c r="W10" s="548"/>
      <c r="X10" s="548"/>
      <c r="Y10" s="548"/>
    </row>
    <row r="11" spans="1:25" ht="40.5" customHeight="1" x14ac:dyDescent="0.25">
      <c r="B11" s="549"/>
      <c r="C11" s="549"/>
      <c r="D11" s="549"/>
      <c r="E11" s="320" t="s">
        <v>588</v>
      </c>
      <c r="F11" s="321" t="s">
        <v>587</v>
      </c>
      <c r="G11" s="321" t="s">
        <v>586</v>
      </c>
      <c r="H11" s="321" t="s">
        <v>585</v>
      </c>
      <c r="I11" s="322" t="s">
        <v>584</v>
      </c>
      <c r="J11" s="323" t="s">
        <v>583</v>
      </c>
      <c r="K11" s="324" t="s">
        <v>582</v>
      </c>
      <c r="L11" s="324" t="s">
        <v>581</v>
      </c>
      <c r="M11" s="324" t="s">
        <v>580</v>
      </c>
      <c r="N11" s="324" t="s">
        <v>579</v>
      </c>
      <c r="O11" s="324" t="s">
        <v>578</v>
      </c>
      <c r="P11" s="325" t="s">
        <v>577</v>
      </c>
      <c r="Q11" s="324" t="s">
        <v>576</v>
      </c>
      <c r="R11" s="325" t="s">
        <v>575</v>
      </c>
      <c r="S11" s="324" t="s">
        <v>574</v>
      </c>
      <c r="T11" s="324" t="s">
        <v>573</v>
      </c>
      <c r="U11" s="325" t="s">
        <v>572</v>
      </c>
      <c r="V11" s="325" t="s">
        <v>571</v>
      </c>
      <c r="W11" s="324" t="s">
        <v>570</v>
      </c>
      <c r="X11" s="325" t="s">
        <v>569</v>
      </c>
      <c r="Y11" s="324" t="s">
        <v>568</v>
      </c>
    </row>
    <row r="12" spans="1:25" x14ac:dyDescent="0.25">
      <c r="B12" s="549"/>
      <c r="C12" s="549"/>
      <c r="D12" s="549"/>
      <c r="E12" s="320"/>
      <c r="F12" s="321"/>
      <c r="G12" s="321"/>
      <c r="H12" s="321"/>
      <c r="I12" s="322"/>
      <c r="J12" s="326"/>
      <c r="K12" s="327"/>
      <c r="L12" s="327"/>
      <c r="M12" s="327"/>
      <c r="N12" s="327"/>
      <c r="O12" s="327"/>
      <c r="P12" s="328"/>
      <c r="Q12" s="327"/>
      <c r="R12" s="328"/>
      <c r="S12" s="327"/>
      <c r="T12" s="327"/>
      <c r="U12" s="328"/>
      <c r="V12" s="328"/>
      <c r="W12" s="327"/>
      <c r="X12" s="328"/>
      <c r="Y12" s="327"/>
    </row>
    <row r="13" spans="1:25" ht="13" x14ac:dyDescent="0.3">
      <c r="B13" s="329" t="s">
        <v>61</v>
      </c>
      <c r="C13" s="330" t="s">
        <v>350</v>
      </c>
      <c r="D13" s="331">
        <v>59</v>
      </c>
      <c r="E13" s="332">
        <v>59</v>
      </c>
      <c r="F13" s="332">
        <v>4</v>
      </c>
      <c r="G13" s="332">
        <v>77</v>
      </c>
      <c r="H13" s="332">
        <v>229</v>
      </c>
      <c r="I13" s="333">
        <v>193</v>
      </c>
      <c r="J13" s="334">
        <v>101</v>
      </c>
      <c r="K13" s="332">
        <v>8</v>
      </c>
      <c r="L13" s="332">
        <v>37</v>
      </c>
      <c r="M13" s="332">
        <v>152</v>
      </c>
      <c r="N13" s="332">
        <v>76</v>
      </c>
      <c r="O13" s="332">
        <v>182</v>
      </c>
      <c r="P13" s="332">
        <v>169</v>
      </c>
      <c r="Q13" s="332">
        <v>219</v>
      </c>
      <c r="R13" s="332">
        <v>139</v>
      </c>
      <c r="S13" s="332">
        <v>310</v>
      </c>
      <c r="T13" s="332">
        <v>231</v>
      </c>
      <c r="U13" s="332">
        <v>218</v>
      </c>
      <c r="V13" s="332">
        <v>111</v>
      </c>
      <c r="W13" s="332">
        <v>193</v>
      </c>
      <c r="X13" s="332">
        <v>270</v>
      </c>
      <c r="Y13" s="332">
        <v>74</v>
      </c>
    </row>
    <row r="14" spans="1:25" ht="13" x14ac:dyDescent="0.3">
      <c r="B14" s="335" t="s">
        <v>62</v>
      </c>
      <c r="C14" s="336" t="s">
        <v>350</v>
      </c>
      <c r="D14" s="337">
        <v>61</v>
      </c>
      <c r="E14" s="338">
        <v>61</v>
      </c>
      <c r="F14" s="338">
        <v>1</v>
      </c>
      <c r="G14" s="338">
        <v>231</v>
      </c>
      <c r="H14" s="338">
        <v>106</v>
      </c>
      <c r="I14" s="339">
        <v>194</v>
      </c>
      <c r="J14" s="340">
        <v>101</v>
      </c>
      <c r="K14" s="338">
        <v>3</v>
      </c>
      <c r="L14" s="338">
        <v>273</v>
      </c>
      <c r="M14" s="338">
        <v>256</v>
      </c>
      <c r="N14" s="338">
        <v>54</v>
      </c>
      <c r="O14" s="338">
        <v>188</v>
      </c>
      <c r="P14" s="338">
        <v>169</v>
      </c>
      <c r="Q14" s="338">
        <v>17</v>
      </c>
      <c r="R14" s="338">
        <v>82</v>
      </c>
      <c r="S14" s="338">
        <v>310</v>
      </c>
      <c r="T14" s="338">
        <v>231</v>
      </c>
      <c r="U14" s="338">
        <v>137</v>
      </c>
      <c r="V14" s="338">
        <v>64</v>
      </c>
      <c r="W14" s="338">
        <v>276</v>
      </c>
      <c r="X14" s="338">
        <v>225</v>
      </c>
      <c r="Y14" s="338">
        <v>163</v>
      </c>
    </row>
    <row r="15" spans="1:25" ht="13" x14ac:dyDescent="0.3">
      <c r="B15" s="336" t="s">
        <v>63</v>
      </c>
      <c r="C15" s="336" t="s">
        <v>350</v>
      </c>
      <c r="D15" s="337">
        <v>116</v>
      </c>
      <c r="E15" s="338">
        <v>116</v>
      </c>
      <c r="F15" s="338">
        <v>39</v>
      </c>
      <c r="G15" s="338">
        <v>158</v>
      </c>
      <c r="H15" s="338">
        <v>143</v>
      </c>
      <c r="I15" s="339">
        <v>227</v>
      </c>
      <c r="J15" s="340">
        <v>101</v>
      </c>
      <c r="K15" s="338">
        <v>53</v>
      </c>
      <c r="L15" s="338">
        <v>34</v>
      </c>
      <c r="M15" s="338">
        <v>103</v>
      </c>
      <c r="N15" s="338">
        <v>245</v>
      </c>
      <c r="O15" s="338">
        <v>298</v>
      </c>
      <c r="P15" s="338">
        <v>169</v>
      </c>
      <c r="Q15" s="338">
        <v>55</v>
      </c>
      <c r="R15" s="338">
        <v>86</v>
      </c>
      <c r="S15" s="338">
        <v>310</v>
      </c>
      <c r="T15" s="338">
        <v>231</v>
      </c>
      <c r="U15" s="338">
        <v>190</v>
      </c>
      <c r="V15" s="338">
        <v>135</v>
      </c>
      <c r="W15" s="338">
        <v>213</v>
      </c>
      <c r="X15" s="338">
        <v>256</v>
      </c>
      <c r="Y15" s="338">
        <v>147</v>
      </c>
    </row>
    <row r="16" spans="1:25" ht="13" x14ac:dyDescent="0.3">
      <c r="B16" s="336" t="s">
        <v>60</v>
      </c>
      <c r="C16" s="336" t="s">
        <v>350</v>
      </c>
      <c r="D16" s="337">
        <v>122</v>
      </c>
      <c r="E16" s="338">
        <v>122</v>
      </c>
      <c r="F16" s="338">
        <v>31</v>
      </c>
      <c r="G16" s="338">
        <v>146</v>
      </c>
      <c r="H16" s="338">
        <v>209</v>
      </c>
      <c r="I16" s="339">
        <v>198</v>
      </c>
      <c r="J16" s="340">
        <v>101</v>
      </c>
      <c r="K16" s="338">
        <v>44</v>
      </c>
      <c r="L16" s="338">
        <v>73</v>
      </c>
      <c r="M16" s="338">
        <v>287</v>
      </c>
      <c r="N16" s="338">
        <v>159</v>
      </c>
      <c r="O16" s="338">
        <v>84</v>
      </c>
      <c r="P16" s="338">
        <v>169</v>
      </c>
      <c r="Q16" s="338">
        <v>73</v>
      </c>
      <c r="R16" s="338">
        <v>239</v>
      </c>
      <c r="S16" s="338">
        <v>310</v>
      </c>
      <c r="T16" s="338">
        <v>231</v>
      </c>
      <c r="U16" s="338">
        <v>277</v>
      </c>
      <c r="V16" s="338">
        <v>119</v>
      </c>
      <c r="W16" s="338">
        <v>186</v>
      </c>
      <c r="X16" s="338">
        <v>234</v>
      </c>
      <c r="Y16" s="338">
        <v>85</v>
      </c>
    </row>
    <row r="17" spans="2:25" ht="13" x14ac:dyDescent="0.3">
      <c r="B17" s="336" t="s">
        <v>58</v>
      </c>
      <c r="C17" s="336" t="s">
        <v>350</v>
      </c>
      <c r="D17" s="337">
        <v>147</v>
      </c>
      <c r="E17" s="338">
        <v>147</v>
      </c>
      <c r="F17" s="338">
        <v>13</v>
      </c>
      <c r="G17" s="338">
        <v>82</v>
      </c>
      <c r="H17" s="338">
        <v>283</v>
      </c>
      <c r="I17" s="339">
        <v>314</v>
      </c>
      <c r="J17" s="340">
        <v>101</v>
      </c>
      <c r="K17" s="338">
        <v>14</v>
      </c>
      <c r="L17" s="338">
        <v>57</v>
      </c>
      <c r="M17" s="338">
        <v>1</v>
      </c>
      <c r="N17" s="338">
        <v>202</v>
      </c>
      <c r="O17" s="338">
        <v>185</v>
      </c>
      <c r="P17" s="338">
        <v>169</v>
      </c>
      <c r="Q17" s="338">
        <v>264</v>
      </c>
      <c r="R17" s="338">
        <v>238</v>
      </c>
      <c r="S17" s="338">
        <v>310</v>
      </c>
      <c r="T17" s="338">
        <v>231</v>
      </c>
      <c r="U17" s="338">
        <v>302</v>
      </c>
      <c r="V17" s="338">
        <v>82</v>
      </c>
      <c r="W17" s="338">
        <v>322</v>
      </c>
      <c r="X17" s="338">
        <v>287</v>
      </c>
      <c r="Y17" s="338">
        <v>269</v>
      </c>
    </row>
    <row r="18" spans="2:25" ht="13" x14ac:dyDescent="0.3">
      <c r="B18" s="336" t="s">
        <v>59</v>
      </c>
      <c r="C18" s="336" t="s">
        <v>350</v>
      </c>
      <c r="D18" s="337">
        <v>217</v>
      </c>
      <c r="E18" s="338">
        <v>217</v>
      </c>
      <c r="F18" s="338">
        <v>133</v>
      </c>
      <c r="G18" s="338">
        <v>210</v>
      </c>
      <c r="H18" s="338">
        <v>236</v>
      </c>
      <c r="I18" s="339">
        <v>241</v>
      </c>
      <c r="J18" s="340">
        <v>101</v>
      </c>
      <c r="K18" s="338">
        <v>167</v>
      </c>
      <c r="L18" s="338">
        <v>109</v>
      </c>
      <c r="M18" s="338">
        <v>210</v>
      </c>
      <c r="N18" s="338">
        <v>238</v>
      </c>
      <c r="O18" s="338">
        <v>248</v>
      </c>
      <c r="P18" s="338">
        <v>169</v>
      </c>
      <c r="Q18" s="338">
        <v>145</v>
      </c>
      <c r="R18" s="338">
        <v>230</v>
      </c>
      <c r="S18" s="338">
        <v>310</v>
      </c>
      <c r="T18" s="338">
        <v>231</v>
      </c>
      <c r="U18" s="338">
        <v>221</v>
      </c>
      <c r="V18" s="338">
        <v>66</v>
      </c>
      <c r="W18" s="338">
        <v>240</v>
      </c>
      <c r="X18" s="338">
        <v>244</v>
      </c>
      <c r="Y18" s="338"/>
    </row>
    <row r="19" spans="2:25" ht="13" x14ac:dyDescent="0.3">
      <c r="B19" s="336" t="s">
        <v>57</v>
      </c>
      <c r="C19" s="336" t="s">
        <v>567</v>
      </c>
      <c r="D19" s="337">
        <v>237</v>
      </c>
      <c r="E19" s="338">
        <v>237</v>
      </c>
      <c r="F19" s="338">
        <v>219</v>
      </c>
      <c r="G19" s="338">
        <v>232</v>
      </c>
      <c r="H19" s="338">
        <v>250</v>
      </c>
      <c r="I19" s="339">
        <v>146</v>
      </c>
      <c r="J19" s="340">
        <v>313</v>
      </c>
      <c r="K19" s="338">
        <v>33</v>
      </c>
      <c r="L19" s="338">
        <v>229</v>
      </c>
      <c r="M19" s="338">
        <v>150</v>
      </c>
      <c r="N19" s="338">
        <v>258</v>
      </c>
      <c r="O19" s="338">
        <v>193</v>
      </c>
      <c r="P19" s="338">
        <v>116</v>
      </c>
      <c r="Q19" s="338">
        <v>297</v>
      </c>
      <c r="R19" s="338">
        <v>252</v>
      </c>
      <c r="S19" s="338">
        <v>191</v>
      </c>
      <c r="T19" s="338">
        <v>69</v>
      </c>
      <c r="U19" s="338">
        <v>110</v>
      </c>
      <c r="V19" s="338">
        <v>7</v>
      </c>
      <c r="W19" s="338">
        <v>265</v>
      </c>
      <c r="X19" s="338">
        <v>217</v>
      </c>
      <c r="Y19" s="338">
        <v>173</v>
      </c>
    </row>
    <row r="20" spans="2:25" ht="13" x14ac:dyDescent="0.3">
      <c r="B20" s="336" t="s">
        <v>55</v>
      </c>
      <c r="C20" s="336" t="s">
        <v>350</v>
      </c>
      <c r="D20" s="337">
        <v>247</v>
      </c>
      <c r="E20" s="338">
        <v>247</v>
      </c>
      <c r="F20" s="338">
        <v>23</v>
      </c>
      <c r="G20" s="338">
        <v>304</v>
      </c>
      <c r="H20" s="338">
        <v>282</v>
      </c>
      <c r="I20" s="339">
        <v>261</v>
      </c>
      <c r="J20" s="340">
        <v>101</v>
      </c>
      <c r="K20" s="338">
        <v>27</v>
      </c>
      <c r="L20" s="338">
        <v>231</v>
      </c>
      <c r="M20" s="338">
        <v>264</v>
      </c>
      <c r="N20" s="338">
        <v>302</v>
      </c>
      <c r="O20" s="338">
        <v>292</v>
      </c>
      <c r="P20" s="338">
        <v>169</v>
      </c>
      <c r="Q20" s="338">
        <v>176</v>
      </c>
      <c r="R20" s="338">
        <v>310</v>
      </c>
      <c r="S20" s="338">
        <v>310</v>
      </c>
      <c r="T20" s="338">
        <v>231</v>
      </c>
      <c r="U20" s="338">
        <v>256</v>
      </c>
      <c r="V20" s="338">
        <v>49</v>
      </c>
      <c r="W20" s="338">
        <v>280</v>
      </c>
      <c r="X20" s="338">
        <v>121</v>
      </c>
      <c r="Y20" s="338">
        <v>287</v>
      </c>
    </row>
    <row r="21" spans="2:25" ht="13" x14ac:dyDescent="0.3">
      <c r="B21" s="341" t="s">
        <v>56</v>
      </c>
      <c r="C21" s="336" t="s">
        <v>567</v>
      </c>
      <c r="D21" s="337">
        <v>288</v>
      </c>
      <c r="E21" s="338">
        <v>288</v>
      </c>
      <c r="F21" s="338">
        <v>50</v>
      </c>
      <c r="G21" s="338">
        <v>256</v>
      </c>
      <c r="H21" s="338">
        <v>323</v>
      </c>
      <c r="I21" s="339">
        <v>302</v>
      </c>
      <c r="J21" s="340">
        <v>53</v>
      </c>
      <c r="K21" s="338">
        <v>95</v>
      </c>
      <c r="L21" s="338">
        <v>305</v>
      </c>
      <c r="M21" s="338">
        <v>170</v>
      </c>
      <c r="N21" s="338">
        <v>181</v>
      </c>
      <c r="O21" s="338">
        <v>130</v>
      </c>
      <c r="P21" s="338">
        <v>199</v>
      </c>
      <c r="Q21" s="338">
        <v>323</v>
      </c>
      <c r="R21" s="338">
        <v>254</v>
      </c>
      <c r="S21" s="338">
        <v>322</v>
      </c>
      <c r="T21" s="338">
        <v>302</v>
      </c>
      <c r="U21" s="338">
        <v>285</v>
      </c>
      <c r="V21" s="338">
        <v>55</v>
      </c>
      <c r="W21" s="338">
        <v>311</v>
      </c>
      <c r="X21" s="338">
        <v>298</v>
      </c>
      <c r="Y21" s="338">
        <v>233</v>
      </c>
    </row>
    <row r="22" spans="2:25" ht="13" x14ac:dyDescent="0.3">
      <c r="B22" s="341" t="s">
        <v>64</v>
      </c>
      <c r="C22" s="336" t="s">
        <v>350</v>
      </c>
      <c r="D22" s="337">
        <v>307</v>
      </c>
      <c r="E22" s="338">
        <v>307</v>
      </c>
      <c r="F22" s="338">
        <v>315</v>
      </c>
      <c r="G22" s="338">
        <v>157</v>
      </c>
      <c r="H22" s="338">
        <v>292</v>
      </c>
      <c r="I22" s="339">
        <v>185</v>
      </c>
      <c r="J22" s="340">
        <v>310</v>
      </c>
      <c r="K22" s="338">
        <v>278</v>
      </c>
      <c r="L22" s="338">
        <v>12</v>
      </c>
      <c r="M22" s="338">
        <v>161</v>
      </c>
      <c r="N22" s="338">
        <v>308</v>
      </c>
      <c r="O22" s="338">
        <v>143</v>
      </c>
      <c r="P22" s="338">
        <v>258</v>
      </c>
      <c r="Q22" s="338">
        <v>261</v>
      </c>
      <c r="R22" s="338">
        <v>317</v>
      </c>
      <c r="S22" s="338">
        <v>95</v>
      </c>
      <c r="T22" s="338">
        <v>105</v>
      </c>
      <c r="U22" s="338">
        <v>127</v>
      </c>
      <c r="V22" s="338">
        <v>181</v>
      </c>
      <c r="W22" s="338">
        <v>150</v>
      </c>
      <c r="X22" s="338">
        <v>266</v>
      </c>
      <c r="Y22" s="338">
        <v>148</v>
      </c>
    </row>
  </sheetData>
  <sheetProtection sheet="1" objects="1" scenarios="1"/>
  <mergeCells count="7">
    <mergeCell ref="A1:XFD1"/>
    <mergeCell ref="D2:J3"/>
    <mergeCell ref="E10:I10"/>
    <mergeCell ref="J10:Y10"/>
    <mergeCell ref="D10:D12"/>
    <mergeCell ref="B10:C12"/>
    <mergeCell ref="B6:I8"/>
  </mergeCells>
  <conditionalFormatting sqref="E13:I22">
    <cfRule type="colorScale" priority="1">
      <colorScale>
        <cfvo type="min"/>
        <cfvo type="percentile" val="50"/>
        <cfvo type="max"/>
        <color rgb="FFF8696B"/>
        <color theme="0"/>
        <color theme="4" tint="-0.499984740745262"/>
      </colorScale>
    </cfRule>
  </conditionalFormatting>
  <hyperlinks>
    <hyperlink ref="A1:XFD1" location="CONTENTS!A1" display="RETURN TO CONTENTS PAGE"/>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8" tint="-0.499984740745262"/>
  </sheetPr>
  <dimension ref="A1:R35"/>
  <sheetViews>
    <sheetView showGridLines="0" showRowColHeaders="0" topLeftCell="L1" zoomScaleNormal="100" workbookViewId="0">
      <selection sqref="A1:X1"/>
    </sheetView>
  </sheetViews>
  <sheetFormatPr defaultRowHeight="14.5" x14ac:dyDescent="0.35"/>
  <cols>
    <col min="1" max="1" width="8.7265625" style="10"/>
    <col min="2" max="2" width="38.90625" style="10" customWidth="1"/>
    <col min="3" max="3" width="20.6328125" style="10" customWidth="1"/>
    <col min="4" max="21" width="8.7265625" style="10"/>
    <col min="22" max="22" width="19.90625" style="10" customWidth="1"/>
    <col min="23" max="23" width="13.36328125" style="10" customWidth="1"/>
    <col min="24" max="16384" width="8.7265625" style="10"/>
  </cols>
  <sheetData>
    <row r="1" spans="1:18" s="456" customFormat="1" x14ac:dyDescent="0.35">
      <c r="A1" s="456" t="s">
        <v>878</v>
      </c>
    </row>
    <row r="2" spans="1:18" s="2" customFormat="1" x14ac:dyDescent="0.35">
      <c r="A2" s="2" t="s">
        <v>108</v>
      </c>
      <c r="D2" s="486" t="s">
        <v>404</v>
      </c>
      <c r="E2" s="486"/>
      <c r="F2" s="486"/>
      <c r="G2" s="486"/>
      <c r="H2" s="486"/>
      <c r="I2" s="486"/>
      <c r="J2" s="486"/>
    </row>
    <row r="3" spans="1:18" s="2" customFormat="1" x14ac:dyDescent="0.35">
      <c r="A3" s="2" t="s">
        <v>78</v>
      </c>
      <c r="B3" s="2" t="s">
        <v>109</v>
      </c>
      <c r="D3" s="486"/>
      <c r="E3" s="486"/>
      <c r="F3" s="486"/>
      <c r="G3" s="486"/>
      <c r="H3" s="486"/>
      <c r="I3" s="486"/>
      <c r="J3" s="486"/>
    </row>
    <row r="4" spans="1:18" s="2" customFormat="1" x14ac:dyDescent="0.35">
      <c r="A4" s="2" t="s">
        <v>79</v>
      </c>
      <c r="B4" s="248" t="s">
        <v>110</v>
      </c>
      <c r="D4" s="486"/>
      <c r="E4" s="486"/>
      <c r="F4" s="486"/>
      <c r="G4" s="486"/>
      <c r="H4" s="486"/>
      <c r="I4" s="486"/>
      <c r="J4" s="486"/>
    </row>
    <row r="6" spans="1:18" x14ac:dyDescent="0.35">
      <c r="B6" s="559" t="s">
        <v>27</v>
      </c>
      <c r="C6" s="558" t="s">
        <v>111</v>
      </c>
      <c r="D6" s="310">
        <v>2004</v>
      </c>
      <c r="E6" s="310">
        <v>2005</v>
      </c>
      <c r="F6" s="310">
        <v>2006</v>
      </c>
      <c r="G6" s="310">
        <v>2007</v>
      </c>
      <c r="H6" s="310">
        <v>2008</v>
      </c>
      <c r="I6" s="310">
        <v>2009</v>
      </c>
      <c r="J6" s="310">
        <v>2010</v>
      </c>
      <c r="K6" s="310">
        <v>2011</v>
      </c>
      <c r="L6" s="310">
        <v>2012</v>
      </c>
      <c r="M6" s="310">
        <v>2013</v>
      </c>
      <c r="N6" s="310">
        <v>2014</v>
      </c>
      <c r="O6" s="310">
        <v>2015</v>
      </c>
      <c r="P6" s="310">
        <v>2016</v>
      </c>
      <c r="Q6" s="310">
        <v>2017</v>
      </c>
      <c r="R6" s="310">
        <v>2018</v>
      </c>
    </row>
    <row r="7" spans="1:18" x14ac:dyDescent="0.35">
      <c r="B7" s="559"/>
      <c r="C7" s="558"/>
      <c r="D7" s="310" t="s">
        <v>112</v>
      </c>
      <c r="E7" s="310" t="s">
        <v>112</v>
      </c>
      <c r="F7" s="310" t="s">
        <v>112</v>
      </c>
      <c r="G7" s="310" t="s">
        <v>112</v>
      </c>
      <c r="H7" s="310" t="s">
        <v>112</v>
      </c>
      <c r="I7" s="310" t="s">
        <v>112</v>
      </c>
      <c r="J7" s="310" t="s">
        <v>112</v>
      </c>
      <c r="K7" s="310" t="s">
        <v>112</v>
      </c>
      <c r="L7" s="310" t="s">
        <v>112</v>
      </c>
      <c r="M7" s="310" t="s">
        <v>112</v>
      </c>
      <c r="N7" s="310" t="s">
        <v>112</v>
      </c>
      <c r="O7" s="310" t="s">
        <v>112</v>
      </c>
      <c r="P7" s="310" t="s">
        <v>112</v>
      </c>
      <c r="Q7" s="310" t="s">
        <v>112</v>
      </c>
      <c r="R7" s="310" t="s">
        <v>112</v>
      </c>
    </row>
    <row r="8" spans="1:18" x14ac:dyDescent="0.35">
      <c r="B8" s="311"/>
      <c r="C8" s="312"/>
      <c r="D8" s="313"/>
      <c r="E8" s="313"/>
      <c r="F8" s="313"/>
      <c r="G8" s="313"/>
      <c r="H8" s="313"/>
      <c r="I8" s="313"/>
      <c r="J8" s="313"/>
      <c r="K8" s="313"/>
      <c r="L8" s="313"/>
      <c r="M8" s="313"/>
      <c r="N8" s="313"/>
      <c r="O8" s="313"/>
      <c r="P8" s="313"/>
      <c r="Q8" s="313"/>
      <c r="R8" s="313"/>
    </row>
    <row r="9" spans="1:18" ht="50" x14ac:dyDescent="0.35">
      <c r="B9" s="314" t="s">
        <v>113</v>
      </c>
      <c r="C9" s="315" t="s">
        <v>114</v>
      </c>
      <c r="D9" s="316">
        <v>24.73</v>
      </c>
      <c r="E9" s="316">
        <v>25.59</v>
      </c>
      <c r="F9" s="316">
        <v>26.87</v>
      </c>
      <c r="G9" s="316">
        <v>27.99</v>
      </c>
      <c r="H9" s="316">
        <v>28.91</v>
      </c>
      <c r="I9" s="316">
        <v>29.06</v>
      </c>
      <c r="J9" s="316">
        <v>29.78</v>
      </c>
      <c r="K9" s="316">
        <v>30.15</v>
      </c>
      <c r="L9" s="316">
        <v>30.61</v>
      </c>
      <c r="M9" s="316">
        <v>31.29</v>
      </c>
      <c r="N9" s="316">
        <v>31.89</v>
      </c>
      <c r="O9" s="316">
        <v>32.75</v>
      </c>
      <c r="P9" s="316">
        <v>33.31</v>
      </c>
      <c r="Q9" s="316">
        <v>34.29</v>
      </c>
      <c r="R9" s="316">
        <v>35.03</v>
      </c>
    </row>
    <row r="11" spans="1:18" x14ac:dyDescent="0.35">
      <c r="B11" s="115" t="s">
        <v>53</v>
      </c>
      <c r="C11" s="317" t="s">
        <v>52</v>
      </c>
      <c r="D11" s="318">
        <v>21.32</v>
      </c>
      <c r="E11" s="318">
        <v>21.87</v>
      </c>
      <c r="F11" s="318">
        <v>22.8</v>
      </c>
      <c r="G11" s="318">
        <v>23.49</v>
      </c>
      <c r="H11" s="318">
        <v>24.15</v>
      </c>
      <c r="I11" s="318">
        <v>23.93</v>
      </c>
      <c r="J11" s="318">
        <v>24.31</v>
      </c>
      <c r="K11" s="318">
        <v>24.6</v>
      </c>
      <c r="L11" s="318">
        <v>25.38</v>
      </c>
      <c r="M11" s="318">
        <v>26.3</v>
      </c>
      <c r="N11" s="318">
        <v>26.81</v>
      </c>
      <c r="O11" s="318">
        <v>27.29</v>
      </c>
      <c r="P11" s="318">
        <v>27.49</v>
      </c>
      <c r="Q11" s="318">
        <v>28.25</v>
      </c>
      <c r="R11" s="318">
        <v>28.85</v>
      </c>
    </row>
    <row r="13" spans="1:18" x14ac:dyDescent="0.35">
      <c r="B13" s="457" t="s">
        <v>54</v>
      </c>
      <c r="C13" s="254" t="s">
        <v>56</v>
      </c>
      <c r="D13" s="319">
        <v>19.66</v>
      </c>
      <c r="E13" s="319">
        <v>20.58</v>
      </c>
      <c r="F13" s="319">
        <v>21.89</v>
      </c>
      <c r="G13" s="319">
        <v>22.78</v>
      </c>
      <c r="H13" s="319">
        <v>23.17</v>
      </c>
      <c r="I13" s="319">
        <v>22.64</v>
      </c>
      <c r="J13" s="319">
        <v>22.73</v>
      </c>
      <c r="K13" s="319">
        <v>22.99</v>
      </c>
      <c r="L13" s="319">
        <v>23.83</v>
      </c>
      <c r="M13" s="319">
        <v>24.92</v>
      </c>
      <c r="N13" s="319">
        <v>25.71</v>
      </c>
      <c r="O13" s="319">
        <v>26.51</v>
      </c>
      <c r="P13" s="319">
        <v>26.7</v>
      </c>
      <c r="Q13" s="319">
        <v>27.06</v>
      </c>
      <c r="R13" s="319">
        <v>27.17</v>
      </c>
    </row>
    <row r="14" spans="1:18" x14ac:dyDescent="0.35">
      <c r="B14" s="458"/>
      <c r="C14" s="254" t="s">
        <v>57</v>
      </c>
      <c r="D14" s="319">
        <v>24.64</v>
      </c>
      <c r="E14" s="319">
        <v>25.61</v>
      </c>
      <c r="F14" s="319">
        <v>27.37</v>
      </c>
      <c r="G14" s="319">
        <v>28.71</v>
      </c>
      <c r="H14" s="319">
        <v>29.71</v>
      </c>
      <c r="I14" s="319">
        <v>29.03</v>
      </c>
      <c r="J14" s="319">
        <v>29.09</v>
      </c>
      <c r="K14" s="319">
        <v>28.75</v>
      </c>
      <c r="L14" s="319">
        <v>28.98</v>
      </c>
      <c r="M14" s="319">
        <v>29.3</v>
      </c>
      <c r="N14" s="319">
        <v>29.43</v>
      </c>
      <c r="O14" s="319">
        <v>29.96</v>
      </c>
      <c r="P14" s="319">
        <v>30.31</v>
      </c>
      <c r="Q14" s="319">
        <v>31.36</v>
      </c>
      <c r="R14" s="319">
        <v>32.06</v>
      </c>
    </row>
    <row r="15" spans="1:18" x14ac:dyDescent="0.35">
      <c r="B15" s="458"/>
      <c r="C15" s="254" t="s">
        <v>58</v>
      </c>
      <c r="D15" s="319">
        <v>19.11</v>
      </c>
      <c r="E15" s="319">
        <v>19.12</v>
      </c>
      <c r="F15" s="319">
        <v>19.43</v>
      </c>
      <c r="G15" s="319">
        <v>19.68</v>
      </c>
      <c r="H15" s="319">
        <v>20.25</v>
      </c>
      <c r="I15" s="319">
        <v>19.96</v>
      </c>
      <c r="J15" s="319">
        <v>19.809999999999999</v>
      </c>
      <c r="K15" s="319">
        <v>19.57</v>
      </c>
      <c r="L15" s="319">
        <v>19.93</v>
      </c>
      <c r="M15" s="319">
        <v>21.03</v>
      </c>
      <c r="N15" s="319">
        <v>22.2</v>
      </c>
      <c r="O15" s="319">
        <v>23.17</v>
      </c>
      <c r="P15" s="319">
        <v>23.43</v>
      </c>
      <c r="Q15" s="319">
        <v>23.69</v>
      </c>
      <c r="R15" s="319">
        <v>23.91</v>
      </c>
    </row>
    <row r="16" spans="1:18" x14ac:dyDescent="0.35">
      <c r="B16" s="458"/>
      <c r="C16" s="254" t="s">
        <v>59</v>
      </c>
      <c r="D16" s="319">
        <v>18.079999999999998</v>
      </c>
      <c r="E16" s="319">
        <v>18.5</v>
      </c>
      <c r="F16" s="319">
        <v>19.239999999999998</v>
      </c>
      <c r="G16" s="319">
        <v>19.93</v>
      </c>
      <c r="H16" s="319">
        <v>20.75</v>
      </c>
      <c r="I16" s="319">
        <v>20.93</v>
      </c>
      <c r="J16" s="319">
        <v>21.55</v>
      </c>
      <c r="K16" s="319">
        <v>22.41</v>
      </c>
      <c r="L16" s="319">
        <v>23.64</v>
      </c>
      <c r="M16" s="319">
        <v>24.98</v>
      </c>
      <c r="N16" s="319">
        <v>25.12</v>
      </c>
      <c r="O16" s="319">
        <v>25.12</v>
      </c>
      <c r="P16" s="319">
        <v>24.73</v>
      </c>
      <c r="Q16" s="319">
        <v>25.25</v>
      </c>
      <c r="R16" s="319">
        <v>25.69</v>
      </c>
    </row>
    <row r="17" spans="2:18" x14ac:dyDescent="0.35">
      <c r="B17" s="458"/>
      <c r="C17" s="254" t="s">
        <v>55</v>
      </c>
      <c r="D17" s="319">
        <v>19.5</v>
      </c>
      <c r="E17" s="319">
        <v>20.010000000000002</v>
      </c>
      <c r="F17" s="319">
        <v>20.96</v>
      </c>
      <c r="G17" s="319">
        <v>21.7</v>
      </c>
      <c r="H17" s="319">
        <v>22.75</v>
      </c>
      <c r="I17" s="319">
        <v>23.26</v>
      </c>
      <c r="J17" s="319">
        <v>24.48</v>
      </c>
      <c r="K17" s="319">
        <v>25.12</v>
      </c>
      <c r="L17" s="319">
        <v>25.54</v>
      </c>
      <c r="M17" s="319">
        <v>25.96</v>
      </c>
      <c r="N17" s="319">
        <v>26.33</v>
      </c>
      <c r="O17" s="319">
        <v>26.84</v>
      </c>
      <c r="P17" s="319">
        <v>27.04</v>
      </c>
      <c r="Q17" s="319">
        <v>27.34</v>
      </c>
      <c r="R17" s="319">
        <v>27.67</v>
      </c>
    </row>
    <row r="18" spans="2:18" x14ac:dyDescent="0.35">
      <c r="B18" s="458"/>
      <c r="C18" s="254" t="s">
        <v>61</v>
      </c>
      <c r="D18" s="319">
        <v>26.54</v>
      </c>
      <c r="E18" s="319">
        <v>27.15</v>
      </c>
      <c r="F18" s="319">
        <v>28.09</v>
      </c>
      <c r="G18" s="319">
        <v>28.79</v>
      </c>
      <c r="H18" s="319">
        <v>28.88</v>
      </c>
      <c r="I18" s="319">
        <v>27.71</v>
      </c>
      <c r="J18" s="319">
        <v>27.4</v>
      </c>
      <c r="K18" s="319">
        <v>27.87</v>
      </c>
      <c r="L18" s="319">
        <v>29.34</v>
      </c>
      <c r="M18" s="319">
        <v>30.59</v>
      </c>
      <c r="N18" s="319">
        <v>30.54</v>
      </c>
      <c r="O18" s="319">
        <v>30.26</v>
      </c>
      <c r="P18" s="319">
        <v>30.04</v>
      </c>
      <c r="Q18" s="319">
        <v>31.18</v>
      </c>
      <c r="R18" s="319">
        <v>32.19</v>
      </c>
    </row>
    <row r="19" spans="2:18" x14ac:dyDescent="0.35">
      <c r="B19" s="458"/>
      <c r="C19" s="254" t="s">
        <v>62</v>
      </c>
      <c r="D19" s="319">
        <v>21.57</v>
      </c>
      <c r="E19" s="319">
        <v>21.79</v>
      </c>
      <c r="F19" s="319">
        <v>22.02</v>
      </c>
      <c r="G19" s="319">
        <v>21.9</v>
      </c>
      <c r="H19" s="319">
        <v>22.2</v>
      </c>
      <c r="I19" s="319">
        <v>22.2</v>
      </c>
      <c r="J19" s="319">
        <v>22.83</v>
      </c>
      <c r="K19" s="319">
        <v>23.23</v>
      </c>
      <c r="L19" s="319">
        <v>24.04</v>
      </c>
      <c r="M19" s="319">
        <v>24.81</v>
      </c>
      <c r="N19" s="319">
        <v>25.33</v>
      </c>
      <c r="O19" s="319">
        <v>26.04</v>
      </c>
      <c r="P19" s="319">
        <v>27.3</v>
      </c>
      <c r="Q19" s="319">
        <v>29.21</v>
      </c>
      <c r="R19" s="319">
        <v>30.65</v>
      </c>
    </row>
    <row r="20" spans="2:18" x14ac:dyDescent="0.35">
      <c r="B20" s="458"/>
      <c r="C20" s="254" t="s">
        <v>63</v>
      </c>
      <c r="D20" s="319">
        <v>21.37</v>
      </c>
      <c r="E20" s="319">
        <v>21.77</v>
      </c>
      <c r="F20" s="319">
        <v>22.47</v>
      </c>
      <c r="G20" s="319">
        <v>23.12</v>
      </c>
      <c r="H20" s="319">
        <v>23.76</v>
      </c>
      <c r="I20" s="319">
        <v>23.66</v>
      </c>
      <c r="J20" s="319">
        <v>24.08</v>
      </c>
      <c r="K20" s="319">
        <v>24.55</v>
      </c>
      <c r="L20" s="319">
        <v>25.69</v>
      </c>
      <c r="M20" s="319">
        <v>26.92</v>
      </c>
      <c r="N20" s="319">
        <v>27.74</v>
      </c>
      <c r="O20" s="319">
        <v>28</v>
      </c>
      <c r="P20" s="319">
        <v>27.92</v>
      </c>
      <c r="Q20" s="319">
        <v>28.3</v>
      </c>
      <c r="R20" s="319">
        <v>28.78</v>
      </c>
    </row>
    <row r="21" spans="2:18" x14ac:dyDescent="0.35">
      <c r="B21" s="458"/>
      <c r="C21" s="254" t="s">
        <v>60</v>
      </c>
      <c r="D21" s="319">
        <v>21.73</v>
      </c>
      <c r="E21" s="319">
        <v>21.95</v>
      </c>
      <c r="F21" s="319">
        <v>22.18</v>
      </c>
      <c r="G21" s="319">
        <v>22.34</v>
      </c>
      <c r="H21" s="319">
        <v>23.1</v>
      </c>
      <c r="I21" s="319">
        <v>23.49</v>
      </c>
      <c r="J21" s="319">
        <v>24.44</v>
      </c>
      <c r="K21" s="319">
        <v>24.62</v>
      </c>
      <c r="L21" s="319">
        <v>25.4</v>
      </c>
      <c r="M21" s="319">
        <v>26.63</v>
      </c>
      <c r="N21" s="319">
        <v>27.72</v>
      </c>
      <c r="O21" s="319">
        <v>28.49</v>
      </c>
      <c r="P21" s="319">
        <v>29.01</v>
      </c>
      <c r="Q21" s="319">
        <v>30.47</v>
      </c>
      <c r="R21" s="319">
        <v>31.83</v>
      </c>
    </row>
    <row r="22" spans="2:18" x14ac:dyDescent="0.35">
      <c r="B22" s="459"/>
      <c r="C22" s="254" t="s">
        <v>64</v>
      </c>
      <c r="D22" s="319">
        <v>24.45</v>
      </c>
      <c r="E22" s="319">
        <v>24.83</v>
      </c>
      <c r="F22" s="319">
        <v>25.09</v>
      </c>
      <c r="G22" s="319">
        <v>24.86</v>
      </c>
      <c r="H22" s="319">
        <v>24.77</v>
      </c>
      <c r="I22" s="319">
        <v>24.57</v>
      </c>
      <c r="J22" s="319">
        <v>25.55</v>
      </c>
      <c r="K22" s="319">
        <v>25.99</v>
      </c>
      <c r="L22" s="319">
        <v>26.36</v>
      </c>
      <c r="M22" s="319">
        <v>26.12</v>
      </c>
      <c r="N22" s="319">
        <v>26.02</v>
      </c>
      <c r="O22" s="319">
        <v>26.29</v>
      </c>
      <c r="P22" s="319">
        <v>26.95</v>
      </c>
      <c r="Q22" s="319">
        <v>28.07</v>
      </c>
      <c r="R22" s="319">
        <v>28.92</v>
      </c>
    </row>
    <row r="35" spans="8:8" x14ac:dyDescent="0.35">
      <c r="H35" s="29"/>
    </row>
  </sheetData>
  <sheetProtection sheet="1" objects="1" scenarios="1"/>
  <mergeCells count="5">
    <mergeCell ref="C6:C7"/>
    <mergeCell ref="B6:B7"/>
    <mergeCell ref="B13:B22"/>
    <mergeCell ref="D2:J4"/>
    <mergeCell ref="A1:XFD1"/>
  </mergeCells>
  <hyperlinks>
    <hyperlink ref="B4" r:id="rId1"/>
    <hyperlink ref="A1:XFD1" location="CONTENTS!A1" display="RETURN TO CONTENTS PAGE"/>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8" tint="-0.499984740745262"/>
  </sheetPr>
  <dimension ref="A1:K35"/>
  <sheetViews>
    <sheetView showGridLines="0" showRowColHeaders="0" zoomScaleNormal="100" workbookViewId="0">
      <selection sqref="A1:X1"/>
    </sheetView>
  </sheetViews>
  <sheetFormatPr defaultRowHeight="14.5" x14ac:dyDescent="0.35"/>
  <cols>
    <col min="1" max="1" width="8.7265625" style="10"/>
    <col min="2" max="2" width="38.36328125" style="10" bestFit="1" customWidth="1"/>
    <col min="3" max="3" width="13.1796875" style="10" customWidth="1"/>
    <col min="4" max="4" width="13.81640625" style="10" customWidth="1"/>
    <col min="5" max="16384" width="8.7265625" style="10"/>
  </cols>
  <sheetData>
    <row r="1" spans="1:11" s="456" customFormat="1" x14ac:dyDescent="0.35">
      <c r="A1" s="456" t="s">
        <v>878</v>
      </c>
    </row>
    <row r="2" spans="1:11" s="2" customFormat="1" x14ac:dyDescent="0.35">
      <c r="A2" s="2" t="s">
        <v>115</v>
      </c>
      <c r="D2" s="571" t="s">
        <v>404</v>
      </c>
      <c r="E2" s="571"/>
      <c r="F2" s="571"/>
      <c r="G2" s="571"/>
      <c r="H2" s="571"/>
      <c r="I2" s="571"/>
      <c r="J2" s="571"/>
    </row>
    <row r="3" spans="1:11" s="2" customFormat="1" x14ac:dyDescent="0.35">
      <c r="A3" s="2" t="s">
        <v>78</v>
      </c>
      <c r="B3" s="2" t="s">
        <v>116</v>
      </c>
      <c r="D3" s="571"/>
      <c r="E3" s="571"/>
      <c r="F3" s="571"/>
      <c r="G3" s="571"/>
      <c r="H3" s="571"/>
      <c r="I3" s="571"/>
      <c r="J3" s="571"/>
    </row>
    <row r="4" spans="1:11" s="2" customFormat="1" x14ac:dyDescent="0.35">
      <c r="A4" s="2" t="s">
        <v>79</v>
      </c>
      <c r="B4" s="2" t="s">
        <v>117</v>
      </c>
      <c r="D4" s="571"/>
      <c r="E4" s="571"/>
      <c r="F4" s="571"/>
      <c r="G4" s="571"/>
      <c r="H4" s="571"/>
      <c r="I4" s="571"/>
      <c r="J4" s="571"/>
    </row>
    <row r="6" spans="1:11" x14ac:dyDescent="0.35">
      <c r="B6" s="303" t="s">
        <v>27</v>
      </c>
      <c r="C6" s="303" t="s">
        <v>28</v>
      </c>
      <c r="D6" s="303" t="s">
        <v>118</v>
      </c>
      <c r="E6" s="304">
        <v>2014</v>
      </c>
      <c r="F6" s="304">
        <v>2015</v>
      </c>
      <c r="G6" s="304">
        <v>2016</v>
      </c>
      <c r="H6" s="304">
        <v>2017</v>
      </c>
      <c r="I6" s="304">
        <v>2018</v>
      </c>
      <c r="J6" s="304">
        <v>2019</v>
      </c>
      <c r="K6" s="305">
        <v>2020</v>
      </c>
    </row>
    <row r="8" spans="1:11" x14ac:dyDescent="0.35">
      <c r="B8" s="560" t="s">
        <v>47</v>
      </c>
      <c r="C8" s="562" t="s">
        <v>48</v>
      </c>
      <c r="D8" s="306" t="s">
        <v>119</v>
      </c>
      <c r="E8" s="307">
        <v>523.6</v>
      </c>
      <c r="F8" s="307">
        <v>531.9</v>
      </c>
      <c r="G8" s="307">
        <v>544.70000000000005</v>
      </c>
      <c r="H8" s="307">
        <v>555.79999999999995</v>
      </c>
      <c r="I8" s="307">
        <v>574.79999999999995</v>
      </c>
      <c r="J8" s="307">
        <v>592.1</v>
      </c>
      <c r="K8" s="307">
        <v>589.79999999999995</v>
      </c>
    </row>
    <row r="9" spans="1:11" x14ac:dyDescent="0.35">
      <c r="B9" s="561"/>
      <c r="C9" s="563"/>
      <c r="D9" s="306" t="s">
        <v>120</v>
      </c>
      <c r="E9" s="307">
        <v>523.5</v>
      </c>
      <c r="F9" s="307">
        <v>531.6</v>
      </c>
      <c r="G9" s="307">
        <v>544.20000000000005</v>
      </c>
      <c r="H9" s="307">
        <v>555.79999999999995</v>
      </c>
      <c r="I9" s="307">
        <v>574.79999999999995</v>
      </c>
      <c r="J9" s="307">
        <v>592.20000000000005</v>
      </c>
      <c r="K9" s="307">
        <v>589.9</v>
      </c>
    </row>
    <row r="11" spans="1:11" x14ac:dyDescent="0.35">
      <c r="B11" s="566" t="s">
        <v>53</v>
      </c>
      <c r="C11" s="564" t="s">
        <v>52</v>
      </c>
      <c r="D11" s="308" t="s">
        <v>119</v>
      </c>
      <c r="E11" s="309">
        <v>483.1</v>
      </c>
      <c r="F11" s="309">
        <v>481.3</v>
      </c>
      <c r="G11" s="309">
        <v>479.1</v>
      </c>
      <c r="H11" s="309">
        <v>491.2</v>
      </c>
      <c r="I11" s="309">
        <v>505.5</v>
      </c>
      <c r="J11" s="309">
        <v>529</v>
      </c>
      <c r="K11" s="309">
        <v>548.9</v>
      </c>
    </row>
    <row r="12" spans="1:11" x14ac:dyDescent="0.35">
      <c r="B12" s="567"/>
      <c r="C12" s="565"/>
      <c r="D12" s="308" t="s">
        <v>120</v>
      </c>
      <c r="E12" s="309">
        <v>467.8</v>
      </c>
      <c r="F12" s="309">
        <v>464.5</v>
      </c>
      <c r="G12" s="309">
        <v>460</v>
      </c>
      <c r="H12" s="309">
        <v>474.7</v>
      </c>
      <c r="I12" s="309">
        <v>490.1</v>
      </c>
      <c r="J12" s="309">
        <v>520.20000000000005</v>
      </c>
      <c r="K12" s="309">
        <v>536.6</v>
      </c>
    </row>
    <row r="14" spans="1:11" x14ac:dyDescent="0.35">
      <c r="B14" s="568" t="s">
        <v>54</v>
      </c>
      <c r="C14" s="562" t="s">
        <v>56</v>
      </c>
      <c r="D14" s="306" t="s">
        <v>119</v>
      </c>
      <c r="E14" s="307">
        <v>468.6</v>
      </c>
      <c r="F14" s="307">
        <v>450.4</v>
      </c>
      <c r="G14" s="307">
        <v>469.9</v>
      </c>
      <c r="H14" s="307">
        <v>447.9</v>
      </c>
      <c r="I14" s="307">
        <v>498</v>
      </c>
      <c r="J14" s="307">
        <v>521.5</v>
      </c>
      <c r="K14" s="307">
        <v>555.20000000000005</v>
      </c>
    </row>
    <row r="15" spans="1:11" x14ac:dyDescent="0.35">
      <c r="B15" s="569"/>
      <c r="C15" s="563"/>
      <c r="D15" s="306" t="s">
        <v>120</v>
      </c>
      <c r="E15" s="307">
        <v>445.6</v>
      </c>
      <c r="F15" s="307">
        <v>465.5</v>
      </c>
      <c r="G15" s="307">
        <v>464.4</v>
      </c>
      <c r="H15" s="307">
        <v>422.8</v>
      </c>
      <c r="I15" s="307">
        <v>462.8</v>
      </c>
      <c r="J15" s="307">
        <v>515.29999999999995</v>
      </c>
      <c r="K15" s="307">
        <v>516.70000000000005</v>
      </c>
    </row>
    <row r="16" spans="1:11" x14ac:dyDescent="0.35">
      <c r="B16" s="569"/>
      <c r="C16" s="564" t="s">
        <v>57</v>
      </c>
      <c r="D16" s="308" t="s">
        <v>119</v>
      </c>
      <c r="E16" s="309">
        <v>531.79999999999995</v>
      </c>
      <c r="F16" s="309">
        <v>538.70000000000005</v>
      </c>
      <c r="G16" s="309">
        <v>528.1</v>
      </c>
      <c r="H16" s="309">
        <v>531.4</v>
      </c>
      <c r="I16" s="309">
        <v>532.9</v>
      </c>
      <c r="J16" s="309">
        <v>567.6</v>
      </c>
      <c r="K16" s="309">
        <v>525.4</v>
      </c>
    </row>
    <row r="17" spans="2:11" x14ac:dyDescent="0.35">
      <c r="B17" s="569"/>
      <c r="C17" s="565"/>
      <c r="D17" s="308" t="s">
        <v>120</v>
      </c>
      <c r="E17" s="309">
        <v>536.29999999999995</v>
      </c>
      <c r="F17" s="309">
        <v>529.9</v>
      </c>
      <c r="G17" s="309">
        <v>519.29999999999995</v>
      </c>
      <c r="H17" s="309">
        <v>532.6</v>
      </c>
      <c r="I17" s="309">
        <v>542</v>
      </c>
      <c r="J17" s="309">
        <v>584.5</v>
      </c>
      <c r="K17" s="309">
        <v>586.29999999999995</v>
      </c>
    </row>
    <row r="18" spans="2:11" x14ac:dyDescent="0.35">
      <c r="B18" s="569"/>
      <c r="C18" s="562" t="s">
        <v>58</v>
      </c>
      <c r="D18" s="306" t="s">
        <v>119</v>
      </c>
      <c r="E18" s="307">
        <v>430.7</v>
      </c>
      <c r="F18" s="307">
        <v>411</v>
      </c>
      <c r="G18" s="307">
        <v>411.2</v>
      </c>
      <c r="H18" s="307">
        <v>410.2</v>
      </c>
      <c r="I18" s="307">
        <v>421.5</v>
      </c>
      <c r="J18" s="307">
        <v>452.5</v>
      </c>
      <c r="K18" s="307">
        <v>437.6</v>
      </c>
    </row>
    <row r="19" spans="2:11" x14ac:dyDescent="0.35">
      <c r="B19" s="569"/>
      <c r="C19" s="563"/>
      <c r="D19" s="306" t="s">
        <v>120</v>
      </c>
      <c r="E19" s="307">
        <v>436.3</v>
      </c>
      <c r="F19" s="307">
        <v>416.2</v>
      </c>
      <c r="G19" s="307">
        <v>428.4</v>
      </c>
      <c r="H19" s="307">
        <v>439.9</v>
      </c>
      <c r="I19" s="307">
        <v>439.2</v>
      </c>
      <c r="J19" s="307">
        <v>490.5</v>
      </c>
      <c r="K19" s="307">
        <v>447.5</v>
      </c>
    </row>
    <row r="20" spans="2:11" x14ac:dyDescent="0.35">
      <c r="B20" s="569"/>
      <c r="C20" s="564" t="s">
        <v>59</v>
      </c>
      <c r="D20" s="308" t="s">
        <v>119</v>
      </c>
      <c r="E20" s="309">
        <v>475.5</v>
      </c>
      <c r="F20" s="309">
        <v>462.1</v>
      </c>
      <c r="G20" s="309">
        <v>459.3</v>
      </c>
      <c r="H20" s="309">
        <v>485.4</v>
      </c>
      <c r="I20" s="309">
        <v>483.6</v>
      </c>
      <c r="J20" s="309">
        <v>498.1</v>
      </c>
      <c r="K20" s="309">
        <v>487.6</v>
      </c>
    </row>
    <row r="21" spans="2:11" x14ac:dyDescent="0.35">
      <c r="B21" s="569"/>
      <c r="C21" s="565"/>
      <c r="D21" s="308" t="s">
        <v>120</v>
      </c>
      <c r="E21" s="309">
        <v>459.8</v>
      </c>
      <c r="F21" s="309">
        <v>458.6</v>
      </c>
      <c r="G21" s="309">
        <v>459</v>
      </c>
      <c r="H21" s="309">
        <v>478.8</v>
      </c>
      <c r="I21" s="309">
        <v>476.9</v>
      </c>
      <c r="J21" s="309">
        <v>490</v>
      </c>
      <c r="K21" s="309">
        <v>489.1</v>
      </c>
    </row>
    <row r="22" spans="2:11" x14ac:dyDescent="0.35">
      <c r="B22" s="569"/>
      <c r="C22" s="562" t="s">
        <v>55</v>
      </c>
      <c r="D22" s="306" t="s">
        <v>119</v>
      </c>
      <c r="E22" s="307">
        <v>457.7</v>
      </c>
      <c r="F22" s="307">
        <v>470.8</v>
      </c>
      <c r="G22" s="307">
        <v>448.4</v>
      </c>
      <c r="H22" s="307">
        <v>452.2</v>
      </c>
      <c r="I22" s="307">
        <v>452.3</v>
      </c>
      <c r="J22" s="307">
        <v>520.79999999999995</v>
      </c>
      <c r="K22" s="307">
        <v>577.5</v>
      </c>
    </row>
    <row r="23" spans="2:11" x14ac:dyDescent="0.35">
      <c r="B23" s="569"/>
      <c r="C23" s="563"/>
      <c r="D23" s="306" t="s">
        <v>120</v>
      </c>
      <c r="E23" s="307">
        <v>485.9</v>
      </c>
      <c r="F23" s="307">
        <v>464.2</v>
      </c>
      <c r="G23" s="307">
        <v>460.4</v>
      </c>
      <c r="H23" s="307">
        <v>499.6</v>
      </c>
      <c r="I23" s="307">
        <v>500.8</v>
      </c>
      <c r="J23" s="307">
        <v>513.6</v>
      </c>
      <c r="K23" s="307">
        <v>550.29999999999995</v>
      </c>
    </row>
    <row r="24" spans="2:11" x14ac:dyDescent="0.35">
      <c r="B24" s="569"/>
      <c r="C24" s="564" t="s">
        <v>61</v>
      </c>
      <c r="D24" s="308" t="s">
        <v>119</v>
      </c>
      <c r="E24" s="309">
        <v>500.6</v>
      </c>
      <c r="F24" s="309">
        <v>509.3</v>
      </c>
      <c r="G24" s="309">
        <v>500</v>
      </c>
      <c r="H24" s="309">
        <v>551.1</v>
      </c>
      <c r="I24" s="309">
        <v>531.70000000000005</v>
      </c>
      <c r="J24" s="309">
        <v>545.29999999999995</v>
      </c>
      <c r="K24" s="309">
        <v>620.70000000000005</v>
      </c>
    </row>
    <row r="25" spans="2:11" x14ac:dyDescent="0.35">
      <c r="B25" s="569"/>
      <c r="C25" s="565"/>
      <c r="D25" s="308" t="s">
        <v>120</v>
      </c>
      <c r="E25" s="309">
        <v>453.9</v>
      </c>
      <c r="F25" s="309">
        <v>457.9</v>
      </c>
      <c r="G25" s="309">
        <v>443.5</v>
      </c>
      <c r="H25" s="309">
        <v>465.3</v>
      </c>
      <c r="I25" s="309">
        <v>477.4</v>
      </c>
      <c r="J25" s="309">
        <v>531</v>
      </c>
      <c r="K25" s="309">
        <v>575.4</v>
      </c>
    </row>
    <row r="26" spans="2:11" x14ac:dyDescent="0.35">
      <c r="B26" s="569"/>
      <c r="C26" s="562" t="s">
        <v>62</v>
      </c>
      <c r="D26" s="306" t="s">
        <v>119</v>
      </c>
      <c r="E26" s="307">
        <v>468.8</v>
      </c>
      <c r="F26" s="307">
        <v>445.4</v>
      </c>
      <c r="G26" s="307">
        <v>460.1</v>
      </c>
      <c r="H26" s="307">
        <v>467.6</v>
      </c>
      <c r="I26" s="307">
        <v>516.20000000000005</v>
      </c>
      <c r="J26" s="307">
        <v>508.9</v>
      </c>
      <c r="K26" s="307">
        <v>574.9</v>
      </c>
    </row>
    <row r="27" spans="2:11" x14ac:dyDescent="0.35">
      <c r="B27" s="569"/>
      <c r="C27" s="563"/>
      <c r="D27" s="306" t="s">
        <v>120</v>
      </c>
      <c r="E27" s="307">
        <v>433.6</v>
      </c>
      <c r="F27" s="307">
        <v>439.1</v>
      </c>
      <c r="G27" s="307">
        <v>439.2</v>
      </c>
      <c r="H27" s="307">
        <v>447.3</v>
      </c>
      <c r="I27" s="307">
        <v>462.6</v>
      </c>
      <c r="J27" s="307">
        <v>487.9</v>
      </c>
      <c r="K27" s="307">
        <v>522.29999999999995</v>
      </c>
    </row>
    <row r="28" spans="2:11" x14ac:dyDescent="0.35">
      <c r="B28" s="569"/>
      <c r="C28" s="564" t="s">
        <v>63</v>
      </c>
      <c r="D28" s="308" t="s">
        <v>119</v>
      </c>
      <c r="E28" s="309">
        <v>490.2</v>
      </c>
      <c r="F28" s="309">
        <v>475.3</v>
      </c>
      <c r="G28" s="309">
        <v>477.9</v>
      </c>
      <c r="H28" s="309">
        <v>501.9</v>
      </c>
      <c r="I28" s="309">
        <v>529.6</v>
      </c>
      <c r="J28" s="309">
        <v>536.1</v>
      </c>
      <c r="K28" s="309">
        <v>530.5</v>
      </c>
    </row>
    <row r="29" spans="2:11" x14ac:dyDescent="0.35">
      <c r="B29" s="569"/>
      <c r="C29" s="565"/>
      <c r="D29" s="308" t="s">
        <v>120</v>
      </c>
      <c r="E29" s="309">
        <v>433.1</v>
      </c>
      <c r="F29" s="309">
        <v>432</v>
      </c>
      <c r="G29" s="309">
        <v>434.3</v>
      </c>
      <c r="H29" s="309">
        <v>446.5</v>
      </c>
      <c r="I29" s="309">
        <v>452.9</v>
      </c>
      <c r="J29" s="309">
        <v>515.70000000000005</v>
      </c>
      <c r="K29" s="309">
        <v>546.79999999999995</v>
      </c>
    </row>
    <row r="30" spans="2:11" x14ac:dyDescent="0.35">
      <c r="B30" s="569"/>
      <c r="C30" s="562" t="s">
        <v>60</v>
      </c>
      <c r="D30" s="306" t="s">
        <v>119</v>
      </c>
      <c r="E30" s="307">
        <v>475.3</v>
      </c>
      <c r="F30" s="307">
        <v>517.70000000000005</v>
      </c>
      <c r="G30" s="307">
        <v>500</v>
      </c>
      <c r="H30" s="307">
        <v>519.4</v>
      </c>
      <c r="I30" s="307">
        <v>567.29999999999995</v>
      </c>
      <c r="J30" s="307">
        <v>565.29999999999995</v>
      </c>
      <c r="K30" s="307">
        <v>577</v>
      </c>
    </row>
    <row r="31" spans="2:11" x14ac:dyDescent="0.35">
      <c r="B31" s="569"/>
      <c r="C31" s="563"/>
      <c r="D31" s="306" t="s">
        <v>120</v>
      </c>
      <c r="E31" s="307">
        <v>461.6</v>
      </c>
      <c r="F31" s="307"/>
      <c r="G31" s="307">
        <v>497.6</v>
      </c>
      <c r="H31" s="307">
        <v>512.9</v>
      </c>
      <c r="I31" s="307">
        <v>508.1</v>
      </c>
      <c r="J31" s="307">
        <v>527</v>
      </c>
      <c r="K31" s="307">
        <v>531.20000000000005</v>
      </c>
    </row>
    <row r="32" spans="2:11" x14ac:dyDescent="0.35">
      <c r="B32" s="569"/>
      <c r="C32" s="564" t="s">
        <v>64</v>
      </c>
      <c r="D32" s="308" t="s">
        <v>119</v>
      </c>
      <c r="E32" s="309">
        <v>506.7</v>
      </c>
      <c r="F32" s="309">
        <v>550.9</v>
      </c>
      <c r="G32" s="309">
        <v>491</v>
      </c>
      <c r="H32" s="309">
        <v>525.4</v>
      </c>
      <c r="I32" s="309">
        <v>544.9</v>
      </c>
      <c r="J32" s="309">
        <v>610</v>
      </c>
      <c r="K32" s="309">
        <v>602.5</v>
      </c>
    </row>
    <row r="33" spans="2:11" x14ac:dyDescent="0.35">
      <c r="B33" s="570"/>
      <c r="C33" s="565"/>
      <c r="D33" s="308" t="s">
        <v>120</v>
      </c>
      <c r="E33" s="309">
        <v>466.3</v>
      </c>
      <c r="F33" s="309">
        <v>433.8</v>
      </c>
      <c r="G33" s="309">
        <v>428.1</v>
      </c>
      <c r="H33" s="309">
        <v>502.1</v>
      </c>
      <c r="I33" s="309">
        <v>539.70000000000005</v>
      </c>
      <c r="J33" s="309">
        <v>551.6</v>
      </c>
      <c r="K33" s="309">
        <v>531.20000000000005</v>
      </c>
    </row>
    <row r="35" spans="2:11" x14ac:dyDescent="0.35">
      <c r="H35" s="29"/>
    </row>
  </sheetData>
  <sheetProtection sheet="1" objects="1" scenarios="1"/>
  <mergeCells count="17">
    <mergeCell ref="C16:C17"/>
    <mergeCell ref="B11:B12"/>
    <mergeCell ref="B14:B33"/>
    <mergeCell ref="C20:C21"/>
    <mergeCell ref="C18:C19"/>
    <mergeCell ref="C22:C23"/>
    <mergeCell ref="C24:C25"/>
    <mergeCell ref="C26:C27"/>
    <mergeCell ref="C28:C29"/>
    <mergeCell ref="C30:C31"/>
    <mergeCell ref="C32:C33"/>
    <mergeCell ref="A1:XFD1"/>
    <mergeCell ref="B8:B9"/>
    <mergeCell ref="C8:C9"/>
    <mergeCell ref="C11:C12"/>
    <mergeCell ref="C14:C15"/>
    <mergeCell ref="D2:J4"/>
  </mergeCells>
  <hyperlinks>
    <hyperlink ref="A1:XFD1" location="CONTENTS!A1" display="RETURN TO CONTENTS PAGE"/>
  </hyperlinks>
  <pageMargins left="0.7" right="0.7" top="0.75" bottom="0.75" header="0.3" footer="0.3"/>
  <pageSetup orientation="portrait" horizontalDpi="90"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8" tint="0.79998168889431442"/>
  </sheetPr>
  <dimension ref="A1:I25"/>
  <sheetViews>
    <sheetView showGridLines="0" showRowColHeaders="0" zoomScaleNormal="100" workbookViewId="0">
      <selection sqref="A1:X1"/>
    </sheetView>
  </sheetViews>
  <sheetFormatPr defaultRowHeight="12.5" x14ac:dyDescent="0.25"/>
  <cols>
    <col min="1" max="1" width="8" style="29" customWidth="1"/>
    <col min="2" max="2" width="43.453125" style="29" bestFit="1" customWidth="1"/>
    <col min="3" max="3" width="12.26953125" style="29" customWidth="1"/>
    <col min="4" max="16384" width="8.7265625" style="29"/>
  </cols>
  <sheetData>
    <row r="1" spans="1:9" s="456" customFormat="1" ht="14.5" x14ac:dyDescent="0.35">
      <c r="A1" s="456" t="s">
        <v>878</v>
      </c>
    </row>
    <row r="2" spans="1:9" s="5" customFormat="1" x14ac:dyDescent="0.25">
      <c r="B2" s="5" t="s">
        <v>692</v>
      </c>
      <c r="C2" s="543" t="s">
        <v>522</v>
      </c>
      <c r="D2" s="543"/>
      <c r="E2" s="543"/>
      <c r="F2" s="543"/>
      <c r="G2" s="543"/>
      <c r="H2" s="543"/>
      <c r="I2" s="543"/>
    </row>
    <row r="3" spans="1:9" s="5" customFormat="1" x14ac:dyDescent="0.25">
      <c r="B3" s="296" t="s">
        <v>691</v>
      </c>
      <c r="C3" s="543"/>
      <c r="D3" s="543"/>
      <c r="E3" s="543"/>
      <c r="F3" s="543"/>
      <c r="G3" s="543"/>
      <c r="H3" s="543"/>
      <c r="I3" s="543"/>
    </row>
    <row r="4" spans="1:9" s="5" customFormat="1" x14ac:dyDescent="0.25">
      <c r="B4" s="296" t="s">
        <v>690</v>
      </c>
    </row>
    <row r="5" spans="1:9" ht="13" thickBot="1" x14ac:dyDescent="0.3">
      <c r="B5" s="297"/>
    </row>
    <row r="6" spans="1:9" ht="15" customHeight="1" thickTop="1" x14ac:dyDescent="0.25">
      <c r="B6" s="572" t="s">
        <v>689</v>
      </c>
      <c r="C6" s="573"/>
      <c r="D6" s="573"/>
      <c r="E6" s="574"/>
    </row>
    <row r="7" spans="1:9" ht="38.5" customHeight="1" x14ac:dyDescent="0.25">
      <c r="B7" s="575"/>
      <c r="C7" s="576"/>
      <c r="D7" s="576"/>
      <c r="E7" s="577"/>
    </row>
    <row r="8" spans="1:9" ht="14.5" customHeight="1" thickBot="1" x14ac:dyDescent="0.3">
      <c r="B8" s="578"/>
      <c r="C8" s="579"/>
      <c r="D8" s="579"/>
      <c r="E8" s="580"/>
    </row>
    <row r="9" spans="1:9" ht="13" thickTop="1" x14ac:dyDescent="0.25"/>
    <row r="10" spans="1:9" x14ac:dyDescent="0.25">
      <c r="B10" s="297" t="s">
        <v>688</v>
      </c>
      <c r="C10" s="298"/>
    </row>
    <row r="12" spans="1:9" x14ac:dyDescent="0.25">
      <c r="B12" s="299" t="s">
        <v>687</v>
      </c>
      <c r="C12" s="300" t="s">
        <v>686</v>
      </c>
    </row>
    <row r="13" spans="1:9" x14ac:dyDescent="0.25">
      <c r="B13" s="301" t="s">
        <v>685</v>
      </c>
      <c r="C13" s="302">
        <v>87894</v>
      </c>
    </row>
    <row r="14" spans="1:9" x14ac:dyDescent="0.25">
      <c r="B14" s="301" t="s">
        <v>684</v>
      </c>
      <c r="C14" s="302">
        <v>64356</v>
      </c>
    </row>
    <row r="15" spans="1:9" x14ac:dyDescent="0.25">
      <c r="B15" s="301" t="s">
        <v>683</v>
      </c>
      <c r="C15" s="302">
        <v>878</v>
      </c>
      <c r="D15" s="240"/>
    </row>
    <row r="16" spans="1:9" x14ac:dyDescent="0.25">
      <c r="B16" s="301" t="s">
        <v>682</v>
      </c>
      <c r="C16" s="302">
        <v>434</v>
      </c>
      <c r="D16" s="240"/>
    </row>
    <row r="17" spans="2:4" x14ac:dyDescent="0.25">
      <c r="B17" s="301" t="s">
        <v>681</v>
      </c>
      <c r="C17" s="302">
        <v>585</v>
      </c>
      <c r="D17" s="240"/>
    </row>
    <row r="18" spans="2:4" x14ac:dyDescent="0.25">
      <c r="B18" s="301" t="s">
        <v>680</v>
      </c>
      <c r="C18" s="302">
        <v>802</v>
      </c>
      <c r="D18" s="240"/>
    </row>
    <row r="19" spans="2:4" x14ac:dyDescent="0.25">
      <c r="B19" s="301" t="s">
        <v>679</v>
      </c>
      <c r="C19" s="302">
        <v>1504</v>
      </c>
      <c r="D19" s="240"/>
    </row>
    <row r="20" spans="2:4" x14ac:dyDescent="0.25">
      <c r="B20" s="301" t="s">
        <v>678</v>
      </c>
      <c r="C20" s="302">
        <v>3369</v>
      </c>
      <c r="D20" s="240"/>
    </row>
    <row r="21" spans="2:4" x14ac:dyDescent="0.25">
      <c r="B21" s="301" t="s">
        <v>677</v>
      </c>
      <c r="C21" s="302">
        <v>9215</v>
      </c>
      <c r="D21" s="240"/>
    </row>
    <row r="22" spans="2:4" x14ac:dyDescent="0.25">
      <c r="B22" s="301" t="s">
        <v>676</v>
      </c>
      <c r="C22" s="302">
        <v>12671</v>
      </c>
      <c r="D22" s="240"/>
    </row>
    <row r="23" spans="2:4" x14ac:dyDescent="0.25">
      <c r="B23" s="301" t="s">
        <v>675</v>
      </c>
      <c r="C23" s="302">
        <v>10760</v>
      </c>
      <c r="D23" s="240"/>
    </row>
    <row r="24" spans="2:4" x14ac:dyDescent="0.25">
      <c r="B24" s="301" t="s">
        <v>674</v>
      </c>
      <c r="C24" s="302">
        <v>600</v>
      </c>
      <c r="D24" s="240"/>
    </row>
    <row r="25" spans="2:4" x14ac:dyDescent="0.25">
      <c r="C25" s="223"/>
    </row>
  </sheetData>
  <sheetProtection sheet="1" objects="1" scenarios="1"/>
  <mergeCells count="3">
    <mergeCell ref="C2:I3"/>
    <mergeCell ref="B6:E8"/>
    <mergeCell ref="A1:XFD1"/>
  </mergeCells>
  <hyperlinks>
    <hyperlink ref="A1:XFD1" location="CONTENTS!A1" display="RETURN TO CONTENTS PAGE"/>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499984740745262"/>
  </sheetPr>
  <dimension ref="A1:K35"/>
  <sheetViews>
    <sheetView showGridLines="0" showRowColHeaders="0" zoomScaleNormal="100" workbookViewId="0">
      <selection sqref="A1:X1"/>
    </sheetView>
  </sheetViews>
  <sheetFormatPr defaultRowHeight="14.5" x14ac:dyDescent="0.35"/>
  <cols>
    <col min="1" max="1" width="8.7265625" style="10"/>
    <col min="2" max="2" width="30.08984375" style="10" customWidth="1"/>
    <col min="3" max="3" width="20.08984375" style="10" customWidth="1"/>
    <col min="4" max="4" width="9.90625" style="10" bestFit="1" customWidth="1"/>
    <col min="5" max="7" width="8.90625" style="10" bestFit="1" customWidth="1"/>
    <col min="8" max="11" width="9.90625" style="10" bestFit="1" customWidth="1"/>
    <col min="12" max="16384" width="8.7265625" style="10"/>
  </cols>
  <sheetData>
    <row r="1" spans="1:11" s="456" customFormat="1" x14ac:dyDescent="0.35">
      <c r="A1" s="456" t="s">
        <v>878</v>
      </c>
    </row>
    <row r="2" spans="1:11" s="7" customFormat="1" x14ac:dyDescent="0.35">
      <c r="A2" s="2" t="s">
        <v>8</v>
      </c>
      <c r="B2" s="2"/>
      <c r="C2" s="2"/>
      <c r="D2" s="571" t="s">
        <v>404</v>
      </c>
      <c r="E2" s="571"/>
      <c r="F2" s="571"/>
      <c r="G2" s="571"/>
      <c r="H2" s="571"/>
      <c r="I2" s="571"/>
      <c r="J2" s="571"/>
      <c r="K2" s="295"/>
    </row>
    <row r="3" spans="1:11" s="7" customFormat="1" x14ac:dyDescent="0.35">
      <c r="A3" s="2" t="s">
        <v>49</v>
      </c>
      <c r="B3" s="2">
        <v>2019</v>
      </c>
      <c r="C3" s="2"/>
      <c r="D3" s="571"/>
      <c r="E3" s="571"/>
      <c r="F3" s="571"/>
      <c r="G3" s="571"/>
      <c r="H3" s="571"/>
      <c r="I3" s="571"/>
      <c r="J3" s="571"/>
      <c r="K3" s="295"/>
    </row>
    <row r="4" spans="1:11" s="7" customFormat="1" x14ac:dyDescent="0.35">
      <c r="A4" s="2" t="s">
        <v>50</v>
      </c>
      <c r="B4" s="248" t="s">
        <v>121</v>
      </c>
      <c r="C4" s="2"/>
      <c r="D4" s="2"/>
      <c r="E4" s="2"/>
      <c r="F4" s="2"/>
      <c r="G4" s="2"/>
      <c r="H4" s="2"/>
      <c r="I4" s="2"/>
      <c r="J4" s="2"/>
    </row>
    <row r="6" spans="1:11" x14ac:dyDescent="0.35">
      <c r="B6" s="124" t="s">
        <v>27</v>
      </c>
      <c r="C6" s="125" t="s">
        <v>28</v>
      </c>
      <c r="D6" s="126" t="s">
        <v>122</v>
      </c>
      <c r="E6" s="126" t="s">
        <v>123</v>
      </c>
      <c r="F6" s="126" t="s">
        <v>124</v>
      </c>
      <c r="G6" s="126" t="s">
        <v>125</v>
      </c>
      <c r="H6" s="126" t="s">
        <v>126</v>
      </c>
      <c r="I6" s="126" t="s">
        <v>127</v>
      </c>
      <c r="J6" s="126" t="s">
        <v>128</v>
      </c>
      <c r="K6" s="126" t="s">
        <v>81</v>
      </c>
    </row>
    <row r="7" spans="1:11" x14ac:dyDescent="0.35">
      <c r="B7" s="127"/>
      <c r="C7" s="128"/>
      <c r="D7" s="208"/>
      <c r="E7" s="208"/>
      <c r="F7" s="208"/>
      <c r="G7" s="208"/>
      <c r="H7" s="208"/>
      <c r="I7" s="208"/>
      <c r="J7" s="208"/>
      <c r="K7" s="208"/>
    </row>
    <row r="8" spans="1:11" x14ac:dyDescent="0.35">
      <c r="B8" s="130" t="s">
        <v>47</v>
      </c>
      <c r="C8" s="82" t="s">
        <v>48</v>
      </c>
      <c r="D8" s="83">
        <v>10816679</v>
      </c>
      <c r="E8" s="83">
        <v>2465642</v>
      </c>
      <c r="F8" s="83">
        <v>3487863</v>
      </c>
      <c r="G8" s="83">
        <v>7609363</v>
      </c>
      <c r="H8" s="83">
        <v>10863751</v>
      </c>
      <c r="I8" s="83">
        <v>10689947</v>
      </c>
      <c r="J8" s="83">
        <v>10353716</v>
      </c>
      <c r="K8" s="83">
        <v>56286961</v>
      </c>
    </row>
    <row r="10" spans="1:11" x14ac:dyDescent="0.35">
      <c r="B10" s="115" t="s">
        <v>53</v>
      </c>
      <c r="C10" s="82" t="s">
        <v>52</v>
      </c>
      <c r="D10" s="83">
        <v>201046</v>
      </c>
      <c r="E10" s="83">
        <v>47716</v>
      </c>
      <c r="F10" s="83">
        <v>60087</v>
      </c>
      <c r="G10" s="83">
        <v>130173</v>
      </c>
      <c r="H10" s="83">
        <v>197024</v>
      </c>
      <c r="I10" s="83">
        <v>237465</v>
      </c>
      <c r="J10" s="83">
        <v>259495</v>
      </c>
      <c r="K10" s="83">
        <v>1133006</v>
      </c>
    </row>
    <row r="12" spans="1:11" x14ac:dyDescent="0.35">
      <c r="B12" s="457" t="s">
        <v>54</v>
      </c>
      <c r="C12" s="210" t="s">
        <v>56</v>
      </c>
      <c r="D12" s="83">
        <v>31035</v>
      </c>
      <c r="E12" s="83">
        <v>6579</v>
      </c>
      <c r="F12" s="83">
        <v>7948</v>
      </c>
      <c r="G12" s="83">
        <v>20604</v>
      </c>
      <c r="H12" s="83">
        <v>27994</v>
      </c>
      <c r="I12" s="83">
        <v>32532</v>
      </c>
      <c r="J12" s="83">
        <v>32871</v>
      </c>
      <c r="K12" s="83">
        <v>159563</v>
      </c>
    </row>
    <row r="13" spans="1:11" x14ac:dyDescent="0.35">
      <c r="B13" s="458"/>
      <c r="C13" s="210" t="s">
        <v>57</v>
      </c>
      <c r="D13" s="83">
        <v>31952</v>
      </c>
      <c r="E13" s="83">
        <v>7022</v>
      </c>
      <c r="F13" s="83">
        <v>8141</v>
      </c>
      <c r="G13" s="83">
        <v>20548</v>
      </c>
      <c r="H13" s="83">
        <v>31020</v>
      </c>
      <c r="I13" s="83">
        <v>36953</v>
      </c>
      <c r="J13" s="83">
        <v>36656</v>
      </c>
      <c r="K13" s="83">
        <v>172292</v>
      </c>
    </row>
    <row r="14" spans="1:11" x14ac:dyDescent="0.35">
      <c r="B14" s="458"/>
      <c r="C14" s="210" t="s">
        <v>58</v>
      </c>
      <c r="D14" s="83">
        <v>13515</v>
      </c>
      <c r="E14" s="83">
        <v>2684</v>
      </c>
      <c r="F14" s="83">
        <v>3528</v>
      </c>
      <c r="G14" s="83">
        <v>9237</v>
      </c>
      <c r="H14" s="83">
        <v>12965</v>
      </c>
      <c r="I14" s="83">
        <v>13556</v>
      </c>
      <c r="J14" s="83">
        <v>14688</v>
      </c>
      <c r="K14" s="83">
        <v>70173</v>
      </c>
    </row>
    <row r="15" spans="1:11" x14ac:dyDescent="0.35">
      <c r="B15" s="458"/>
      <c r="C15" s="210" t="s">
        <v>59</v>
      </c>
      <c r="D15" s="83">
        <v>21602</v>
      </c>
      <c r="E15" s="83">
        <v>4894</v>
      </c>
      <c r="F15" s="83">
        <v>5835</v>
      </c>
      <c r="G15" s="83">
        <v>12815</v>
      </c>
      <c r="H15" s="83">
        <v>21025</v>
      </c>
      <c r="I15" s="83">
        <v>33017</v>
      </c>
      <c r="J15" s="83">
        <v>42539</v>
      </c>
      <c r="K15" s="83">
        <v>141727</v>
      </c>
    </row>
    <row r="16" spans="1:11" x14ac:dyDescent="0.35">
      <c r="B16" s="458"/>
      <c r="C16" s="210" t="s">
        <v>55</v>
      </c>
      <c r="D16" s="83">
        <v>16441</v>
      </c>
      <c r="E16" s="83">
        <v>7155</v>
      </c>
      <c r="F16" s="83">
        <v>13436</v>
      </c>
      <c r="G16" s="83">
        <v>14820</v>
      </c>
      <c r="H16" s="83">
        <v>16168</v>
      </c>
      <c r="I16" s="83">
        <v>16007</v>
      </c>
      <c r="J16" s="83">
        <v>15272</v>
      </c>
      <c r="K16" s="83">
        <v>99299</v>
      </c>
    </row>
    <row r="17" spans="2:11" x14ac:dyDescent="0.35">
      <c r="B17" s="458"/>
      <c r="C17" s="210" t="s">
        <v>61</v>
      </c>
      <c r="D17" s="83">
        <v>20388</v>
      </c>
      <c r="E17" s="83">
        <v>4519</v>
      </c>
      <c r="F17" s="83">
        <v>5153</v>
      </c>
      <c r="G17" s="83">
        <v>13302</v>
      </c>
      <c r="H17" s="83">
        <v>21269</v>
      </c>
      <c r="I17" s="83">
        <v>24704</v>
      </c>
      <c r="J17" s="83">
        <v>27580</v>
      </c>
      <c r="K17" s="83">
        <v>116915</v>
      </c>
    </row>
    <row r="18" spans="2:11" x14ac:dyDescent="0.35">
      <c r="B18" s="458"/>
      <c r="C18" s="210" t="s">
        <v>62</v>
      </c>
      <c r="D18" s="83">
        <v>16726</v>
      </c>
      <c r="E18" s="83">
        <v>3497</v>
      </c>
      <c r="F18" s="83">
        <v>4467</v>
      </c>
      <c r="G18" s="83">
        <v>10631</v>
      </c>
      <c r="H18" s="83">
        <v>16866</v>
      </c>
      <c r="I18" s="83">
        <v>19811</v>
      </c>
      <c r="J18" s="83">
        <v>23021</v>
      </c>
      <c r="K18" s="83">
        <v>95019</v>
      </c>
    </row>
    <row r="19" spans="2:11" x14ac:dyDescent="0.35">
      <c r="B19" s="458"/>
      <c r="C19" s="210" t="s">
        <v>63</v>
      </c>
      <c r="D19" s="83">
        <v>26143</v>
      </c>
      <c r="E19" s="83">
        <v>5792</v>
      </c>
      <c r="F19" s="83">
        <v>5825</v>
      </c>
      <c r="G19" s="83">
        <v>14395</v>
      </c>
      <c r="H19" s="83">
        <v>26401</v>
      </c>
      <c r="I19" s="83">
        <v>30880</v>
      </c>
      <c r="J19" s="83">
        <v>32988</v>
      </c>
      <c r="K19" s="83">
        <v>142424</v>
      </c>
    </row>
    <row r="20" spans="2:11" x14ac:dyDescent="0.35">
      <c r="B20" s="458"/>
      <c r="C20" s="210" t="s">
        <v>60</v>
      </c>
      <c r="D20" s="83">
        <v>16483</v>
      </c>
      <c r="E20" s="83">
        <v>3711</v>
      </c>
      <c r="F20" s="83">
        <v>4255</v>
      </c>
      <c r="G20" s="83">
        <v>9684</v>
      </c>
      <c r="H20" s="83">
        <v>16221</v>
      </c>
      <c r="I20" s="83">
        <v>21596</v>
      </c>
      <c r="J20" s="83">
        <v>23717</v>
      </c>
      <c r="K20" s="83">
        <v>95667</v>
      </c>
    </row>
    <row r="21" spans="2:11" x14ac:dyDescent="0.35">
      <c r="B21" s="459"/>
      <c r="C21" s="210" t="s">
        <v>64</v>
      </c>
      <c r="D21" s="83">
        <v>6761</v>
      </c>
      <c r="E21" s="83">
        <v>1863</v>
      </c>
      <c r="F21" s="83">
        <v>1499</v>
      </c>
      <c r="G21" s="83">
        <v>4137</v>
      </c>
      <c r="H21" s="83">
        <v>7095</v>
      </c>
      <c r="I21" s="83">
        <v>8409</v>
      </c>
      <c r="J21" s="83">
        <v>10163</v>
      </c>
      <c r="K21" s="83">
        <v>39927</v>
      </c>
    </row>
    <row r="35" spans="8:8" x14ac:dyDescent="0.35">
      <c r="H35" s="29"/>
    </row>
  </sheetData>
  <sheetProtection sheet="1" objects="1" scenarios="1"/>
  <mergeCells count="3">
    <mergeCell ref="B12:B21"/>
    <mergeCell ref="D2:J3"/>
    <mergeCell ref="A1:XFD1"/>
  </mergeCells>
  <hyperlinks>
    <hyperlink ref="B4" r:id="rId1"/>
    <hyperlink ref="A1:XFD1" location="CONTENTS!A1" display="RETURN TO CONTENTS PAGE"/>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tint="0.79998168889431442"/>
  </sheetPr>
  <dimension ref="A1:AC21"/>
  <sheetViews>
    <sheetView showGridLines="0" showRowColHeaders="0" zoomScaleNormal="100" workbookViewId="0">
      <selection sqref="A1:X1"/>
    </sheetView>
  </sheetViews>
  <sheetFormatPr defaultRowHeight="12.5" x14ac:dyDescent="0.25"/>
  <cols>
    <col min="1" max="1" width="5.26953125" style="29" customWidth="1"/>
    <col min="2" max="2" width="35" style="29" bestFit="1" customWidth="1"/>
    <col min="3" max="3" width="12.81640625" style="29" customWidth="1"/>
    <col min="4" max="4" width="12.1796875" style="29" customWidth="1"/>
    <col min="5" max="5" width="12.08984375" style="29" customWidth="1"/>
    <col min="6" max="6" width="15.36328125" style="29" customWidth="1"/>
    <col min="7" max="8" width="13.54296875" style="29" customWidth="1"/>
    <col min="9" max="9" width="13.6328125" style="29" customWidth="1"/>
    <col min="10" max="10" width="13.90625" style="29" customWidth="1"/>
    <col min="11" max="11" width="20.81640625" style="29" customWidth="1"/>
    <col min="12" max="12" width="17.90625" style="29" customWidth="1"/>
    <col min="13" max="13" width="22.90625" style="29" bestFit="1" customWidth="1"/>
    <col min="14" max="16384" width="8.7265625" style="29"/>
  </cols>
  <sheetData>
    <row r="1" spans="1:29" s="456" customFormat="1" ht="14.5" x14ac:dyDescent="0.35">
      <c r="A1" s="456" t="s">
        <v>878</v>
      </c>
    </row>
    <row r="2" spans="1:29" s="5" customFormat="1" x14ac:dyDescent="0.25">
      <c r="B2" s="5" t="s">
        <v>545</v>
      </c>
      <c r="D2" s="473" t="s">
        <v>522</v>
      </c>
      <c r="E2" s="473"/>
      <c r="F2" s="473"/>
      <c r="G2" s="473"/>
      <c r="H2" s="473"/>
      <c r="I2" s="473"/>
      <c r="J2" s="473"/>
    </row>
    <row r="3" spans="1:29" s="5" customFormat="1" x14ac:dyDescent="0.25">
      <c r="B3" s="5" t="s">
        <v>544</v>
      </c>
      <c r="D3" s="473"/>
      <c r="E3" s="473"/>
      <c r="F3" s="473"/>
      <c r="G3" s="473"/>
      <c r="H3" s="473"/>
      <c r="I3" s="473"/>
      <c r="J3" s="473"/>
    </row>
    <row r="4" spans="1:29" s="5" customFormat="1" x14ac:dyDescent="0.25">
      <c r="B4" s="5" t="s">
        <v>543</v>
      </c>
    </row>
    <row r="5" spans="1:29" ht="13" thickBot="1" x14ac:dyDescent="0.3"/>
    <row r="6" spans="1:29" ht="15" customHeight="1" thickTop="1" x14ac:dyDescent="0.25">
      <c r="B6" s="516" t="s">
        <v>542</v>
      </c>
      <c r="C6" s="581"/>
      <c r="D6" s="581"/>
      <c r="E6" s="581"/>
      <c r="F6" s="581"/>
      <c r="G6" s="517"/>
    </row>
    <row r="7" spans="1:29" ht="44" customHeight="1" x14ac:dyDescent="0.25">
      <c r="B7" s="501"/>
      <c r="C7" s="481"/>
      <c r="D7" s="481"/>
      <c r="E7" s="481"/>
      <c r="F7" s="481"/>
      <c r="G7" s="502"/>
    </row>
    <row r="8" spans="1:29" ht="14.5" customHeight="1" thickBot="1" x14ac:dyDescent="0.3">
      <c r="B8" s="503"/>
      <c r="C8" s="504"/>
      <c r="D8" s="504"/>
      <c r="E8" s="504"/>
      <c r="F8" s="504"/>
      <c r="G8" s="505"/>
    </row>
    <row r="9" spans="1:29" ht="13" thickTop="1" x14ac:dyDescent="0.25"/>
    <row r="10" spans="1:29" ht="75" x14ac:dyDescent="0.25">
      <c r="B10" s="288" t="s">
        <v>541</v>
      </c>
      <c r="C10" s="289" t="s">
        <v>540</v>
      </c>
      <c r="D10" s="289" t="s">
        <v>539</v>
      </c>
      <c r="E10" s="289" t="s">
        <v>538</v>
      </c>
      <c r="F10" s="289" t="s">
        <v>537</v>
      </c>
      <c r="G10" s="289" t="s">
        <v>536</v>
      </c>
      <c r="H10" s="289" t="s">
        <v>535</v>
      </c>
      <c r="I10" s="289" t="s">
        <v>534</v>
      </c>
      <c r="J10" s="289" t="s">
        <v>533</v>
      </c>
      <c r="K10" s="289" t="s">
        <v>532</v>
      </c>
      <c r="L10" s="289" t="s">
        <v>531</v>
      </c>
      <c r="M10" s="289" t="s">
        <v>530</v>
      </c>
    </row>
    <row r="11" spans="1:29" x14ac:dyDescent="0.25">
      <c r="B11" s="29" t="s">
        <v>56</v>
      </c>
      <c r="C11" s="122">
        <v>15814</v>
      </c>
      <c r="D11" s="122">
        <v>143802</v>
      </c>
      <c r="E11" s="122">
        <v>0</v>
      </c>
      <c r="F11" s="122">
        <v>0</v>
      </c>
      <c r="G11" s="122">
        <v>143802</v>
      </c>
      <c r="H11" s="122">
        <v>159616</v>
      </c>
      <c r="I11" s="122">
        <v>9642</v>
      </c>
      <c r="J11" s="122">
        <v>25456</v>
      </c>
      <c r="K11" s="290">
        <v>15.94</v>
      </c>
      <c r="L11" s="116" t="s">
        <v>527</v>
      </c>
      <c r="M11" s="116" t="s">
        <v>526</v>
      </c>
      <c r="P11" s="291"/>
      <c r="Q11" s="291"/>
      <c r="R11" s="291"/>
      <c r="S11" s="291"/>
      <c r="T11" s="291"/>
      <c r="U11" s="291"/>
      <c r="V11" s="291"/>
      <c r="W11" s="291"/>
      <c r="X11" s="291"/>
      <c r="Y11" s="291"/>
      <c r="Z11" s="291"/>
      <c r="AA11" s="291"/>
      <c r="AB11" s="291"/>
      <c r="AC11" s="291"/>
    </row>
    <row r="12" spans="1:29" x14ac:dyDescent="0.25">
      <c r="B12" s="29" t="s">
        <v>57</v>
      </c>
      <c r="C12" s="122">
        <v>75295</v>
      </c>
      <c r="D12" s="122">
        <v>92151</v>
      </c>
      <c r="E12" s="122">
        <v>0</v>
      </c>
      <c r="F12" s="122">
        <v>0</v>
      </c>
      <c r="G12" s="122">
        <v>92151</v>
      </c>
      <c r="H12" s="122">
        <v>167446</v>
      </c>
      <c r="I12" s="122">
        <v>1108</v>
      </c>
      <c r="J12" s="122">
        <v>76403</v>
      </c>
      <c r="K12" s="290">
        <v>45.62</v>
      </c>
      <c r="L12" s="116" t="s">
        <v>529</v>
      </c>
      <c r="M12" s="116" t="s">
        <v>528</v>
      </c>
      <c r="P12" s="291"/>
      <c r="Q12" s="291"/>
      <c r="R12" s="291"/>
      <c r="S12" s="291"/>
      <c r="T12" s="291"/>
      <c r="U12" s="291"/>
      <c r="V12" s="291"/>
      <c r="W12" s="291"/>
      <c r="X12" s="291"/>
      <c r="Y12" s="291"/>
      <c r="Z12" s="291"/>
      <c r="AA12" s="291"/>
      <c r="AB12" s="291"/>
      <c r="AC12" s="291"/>
    </row>
    <row r="13" spans="1:29" x14ac:dyDescent="0.25">
      <c r="B13" s="29" t="s">
        <v>64</v>
      </c>
      <c r="C13" s="122">
        <v>25847</v>
      </c>
      <c r="D13" s="122">
        <v>11522</v>
      </c>
      <c r="E13" s="122">
        <v>0</v>
      </c>
      <c r="F13" s="122">
        <v>0</v>
      </c>
      <c r="G13" s="122">
        <v>11522</v>
      </c>
      <c r="H13" s="122">
        <v>37369</v>
      </c>
      <c r="I13" s="122">
        <v>11522</v>
      </c>
      <c r="J13" s="122">
        <v>37369</v>
      </c>
      <c r="K13" s="290">
        <v>100</v>
      </c>
      <c r="L13" s="116" t="s">
        <v>524</v>
      </c>
      <c r="M13" s="116" t="s">
        <v>523</v>
      </c>
      <c r="P13" s="291"/>
      <c r="Q13" s="291"/>
      <c r="R13" s="291"/>
      <c r="S13" s="291"/>
      <c r="T13" s="291"/>
      <c r="U13" s="291"/>
      <c r="V13" s="291"/>
      <c r="W13" s="291"/>
      <c r="X13" s="291"/>
      <c r="Y13" s="291"/>
      <c r="Z13" s="291"/>
      <c r="AA13" s="291"/>
      <c r="AB13" s="291"/>
      <c r="AC13" s="291"/>
    </row>
    <row r="14" spans="1:29" x14ac:dyDescent="0.25">
      <c r="B14" s="29" t="s">
        <v>58</v>
      </c>
      <c r="C14" s="122">
        <v>23297</v>
      </c>
      <c r="D14" s="122">
        <v>41340</v>
      </c>
      <c r="E14" s="122">
        <v>0</v>
      </c>
      <c r="F14" s="122">
        <v>0</v>
      </c>
      <c r="G14" s="122">
        <v>41340</v>
      </c>
      <c r="H14" s="122">
        <v>64637</v>
      </c>
      <c r="I14" s="122">
        <v>0</v>
      </c>
      <c r="J14" s="122">
        <v>23297</v>
      </c>
      <c r="K14" s="290">
        <v>36.04</v>
      </c>
      <c r="L14" s="116" t="s">
        <v>529</v>
      </c>
      <c r="M14" s="116" t="s">
        <v>528</v>
      </c>
      <c r="P14" s="291"/>
      <c r="Q14" s="291"/>
      <c r="R14" s="291"/>
      <c r="S14" s="291"/>
      <c r="T14" s="291"/>
      <c r="U14" s="291"/>
      <c r="V14" s="291"/>
      <c r="W14" s="291"/>
      <c r="X14" s="291"/>
      <c r="Y14" s="291"/>
      <c r="Z14" s="291"/>
      <c r="AA14" s="291"/>
      <c r="AB14" s="291"/>
      <c r="AC14" s="291"/>
    </row>
    <row r="15" spans="1:29" x14ac:dyDescent="0.25">
      <c r="B15" s="29" t="s">
        <v>59</v>
      </c>
      <c r="C15" s="122">
        <v>82575</v>
      </c>
      <c r="D15" s="122">
        <v>53826</v>
      </c>
      <c r="E15" s="122">
        <v>0</v>
      </c>
      <c r="F15" s="122">
        <v>0</v>
      </c>
      <c r="G15" s="122">
        <v>53826</v>
      </c>
      <c r="H15" s="122">
        <v>136401</v>
      </c>
      <c r="I15" s="122">
        <v>53826</v>
      </c>
      <c r="J15" s="122">
        <v>136401</v>
      </c>
      <c r="K15" s="290">
        <v>100</v>
      </c>
      <c r="L15" s="116" t="s">
        <v>524</v>
      </c>
      <c r="M15" s="116" t="s">
        <v>523</v>
      </c>
      <c r="P15" s="291"/>
      <c r="Q15" s="291"/>
      <c r="R15" s="291"/>
      <c r="S15" s="291"/>
      <c r="T15" s="291"/>
      <c r="U15" s="291"/>
      <c r="V15" s="291"/>
      <c r="W15" s="291"/>
      <c r="X15" s="291"/>
      <c r="Y15" s="291"/>
      <c r="Z15" s="291"/>
      <c r="AA15" s="291"/>
      <c r="AB15" s="291"/>
      <c r="AC15" s="291"/>
    </row>
    <row r="16" spans="1:29" x14ac:dyDescent="0.25">
      <c r="B16" s="29" t="s">
        <v>55</v>
      </c>
      <c r="C16" s="122">
        <v>0</v>
      </c>
      <c r="D16" s="122">
        <v>93541</v>
      </c>
      <c r="E16" s="122">
        <v>0</v>
      </c>
      <c r="F16" s="122">
        <v>0</v>
      </c>
      <c r="G16" s="122">
        <v>93541</v>
      </c>
      <c r="H16" s="122">
        <v>93541</v>
      </c>
      <c r="I16" s="122">
        <v>0</v>
      </c>
      <c r="J16" s="122">
        <v>0</v>
      </c>
      <c r="K16" s="290">
        <v>0</v>
      </c>
      <c r="L16" s="116" t="s">
        <v>527</v>
      </c>
      <c r="M16" s="116" t="s">
        <v>526</v>
      </c>
      <c r="P16" s="291"/>
      <c r="Q16" s="291"/>
      <c r="R16" s="291"/>
      <c r="S16" s="291"/>
      <c r="T16" s="291"/>
      <c r="U16" s="291"/>
      <c r="V16" s="291"/>
      <c r="W16" s="291"/>
      <c r="X16" s="291"/>
      <c r="Y16" s="291"/>
      <c r="Z16" s="291"/>
      <c r="AA16" s="291"/>
      <c r="AB16" s="291"/>
      <c r="AC16" s="291"/>
    </row>
    <row r="17" spans="2:29" x14ac:dyDescent="0.25">
      <c r="B17" s="29" t="s">
        <v>61</v>
      </c>
      <c r="C17" s="122">
        <v>69566</v>
      </c>
      <c r="D17" s="122">
        <v>38200</v>
      </c>
      <c r="E17" s="122">
        <v>0</v>
      </c>
      <c r="F17" s="122">
        <v>0</v>
      </c>
      <c r="G17" s="122">
        <v>38200</v>
      </c>
      <c r="H17" s="122">
        <v>107766</v>
      </c>
      <c r="I17" s="122">
        <v>17359</v>
      </c>
      <c r="J17" s="122">
        <v>86925</v>
      </c>
      <c r="K17" s="290">
        <v>80.66</v>
      </c>
      <c r="L17" s="116" t="s">
        <v>524</v>
      </c>
      <c r="M17" s="116" t="s">
        <v>523</v>
      </c>
      <c r="P17" s="291"/>
      <c r="Q17" s="291"/>
      <c r="R17" s="291"/>
      <c r="S17" s="291"/>
      <c r="T17" s="291"/>
      <c r="U17" s="291"/>
      <c r="V17" s="291"/>
      <c r="W17" s="291"/>
      <c r="X17" s="291"/>
      <c r="Y17" s="291"/>
      <c r="Z17" s="291"/>
      <c r="AA17" s="291"/>
      <c r="AB17" s="291"/>
      <c r="AC17" s="291"/>
    </row>
    <row r="18" spans="2:29" x14ac:dyDescent="0.25">
      <c r="B18" s="29" t="s">
        <v>62</v>
      </c>
      <c r="C18" s="122">
        <v>56682</v>
      </c>
      <c r="D18" s="122">
        <v>31588</v>
      </c>
      <c r="E18" s="122">
        <v>0</v>
      </c>
      <c r="F18" s="122">
        <v>0</v>
      </c>
      <c r="G18" s="122">
        <v>31588</v>
      </c>
      <c r="H18" s="122">
        <v>88270</v>
      </c>
      <c r="I18" s="122">
        <v>0</v>
      </c>
      <c r="J18" s="122">
        <v>56682</v>
      </c>
      <c r="K18" s="290">
        <v>64.209999999999994</v>
      </c>
      <c r="L18" s="116" t="s">
        <v>525</v>
      </c>
      <c r="M18" s="116" t="s">
        <v>523</v>
      </c>
      <c r="P18" s="291"/>
      <c r="Q18" s="291"/>
      <c r="R18" s="291"/>
      <c r="S18" s="291"/>
      <c r="T18" s="291"/>
      <c r="U18" s="291"/>
      <c r="V18" s="291"/>
      <c r="W18" s="291"/>
      <c r="X18" s="291"/>
      <c r="Y18" s="291"/>
      <c r="Z18" s="291"/>
      <c r="AA18" s="291"/>
      <c r="AB18" s="291"/>
      <c r="AC18" s="291"/>
    </row>
    <row r="19" spans="2:29" x14ac:dyDescent="0.25">
      <c r="B19" s="29" t="s">
        <v>63</v>
      </c>
      <c r="C19" s="122">
        <v>43234</v>
      </c>
      <c r="D19" s="122">
        <v>90554</v>
      </c>
      <c r="E19" s="122">
        <v>0</v>
      </c>
      <c r="F19" s="122">
        <v>0</v>
      </c>
      <c r="G19" s="122">
        <v>90554</v>
      </c>
      <c r="H19" s="122">
        <v>133788</v>
      </c>
      <c r="I19" s="122">
        <v>46721</v>
      </c>
      <c r="J19" s="122">
        <v>89955</v>
      </c>
      <c r="K19" s="290">
        <v>67.23</v>
      </c>
      <c r="L19" s="116" t="s">
        <v>525</v>
      </c>
      <c r="M19" s="116" t="s">
        <v>523</v>
      </c>
      <c r="P19" s="291"/>
      <c r="Q19" s="291"/>
      <c r="R19" s="291"/>
      <c r="S19" s="291"/>
      <c r="T19" s="291"/>
      <c r="U19" s="291"/>
      <c r="V19" s="291"/>
      <c r="W19" s="291"/>
      <c r="X19" s="291"/>
      <c r="Y19" s="291"/>
      <c r="Z19" s="291"/>
      <c r="AA19" s="291"/>
      <c r="AB19" s="291"/>
      <c r="AC19" s="291"/>
    </row>
    <row r="20" spans="2:29" x14ac:dyDescent="0.25">
      <c r="B20" s="29" t="s">
        <v>60</v>
      </c>
      <c r="C20" s="122">
        <v>67911</v>
      </c>
      <c r="D20" s="122">
        <v>21339</v>
      </c>
      <c r="E20" s="122">
        <v>0</v>
      </c>
      <c r="F20" s="122">
        <v>0</v>
      </c>
      <c r="G20" s="122">
        <v>21339</v>
      </c>
      <c r="H20" s="122">
        <v>89250</v>
      </c>
      <c r="I20" s="122">
        <v>20842</v>
      </c>
      <c r="J20" s="122">
        <v>88753</v>
      </c>
      <c r="K20" s="290">
        <v>99.44</v>
      </c>
      <c r="L20" s="116" t="s">
        <v>524</v>
      </c>
      <c r="M20" s="116" t="s">
        <v>523</v>
      </c>
      <c r="P20" s="291"/>
      <c r="Q20" s="291"/>
      <c r="R20" s="291"/>
      <c r="S20" s="291"/>
      <c r="T20" s="291"/>
      <c r="U20" s="291"/>
      <c r="V20" s="291"/>
      <c r="W20" s="291"/>
      <c r="X20" s="291"/>
      <c r="Y20" s="291"/>
      <c r="Z20" s="291"/>
      <c r="AA20" s="291"/>
      <c r="AB20" s="291"/>
      <c r="AC20" s="291"/>
    </row>
    <row r="21" spans="2:29" x14ac:dyDescent="0.25">
      <c r="B21" s="292" t="s">
        <v>495</v>
      </c>
      <c r="C21" s="293">
        <f t="shared" ref="C21:J21" si="0">SUM(C11:C20)</f>
        <v>460221</v>
      </c>
      <c r="D21" s="293">
        <f t="shared" si="0"/>
        <v>617863</v>
      </c>
      <c r="E21" s="293">
        <f t="shared" si="0"/>
        <v>0</v>
      </c>
      <c r="F21" s="293">
        <f t="shared" si="0"/>
        <v>0</v>
      </c>
      <c r="G21" s="293">
        <f t="shared" si="0"/>
        <v>617863</v>
      </c>
      <c r="H21" s="293">
        <f t="shared" si="0"/>
        <v>1078084</v>
      </c>
      <c r="I21" s="293">
        <f t="shared" si="0"/>
        <v>161020</v>
      </c>
      <c r="J21" s="293">
        <f t="shared" si="0"/>
        <v>621241</v>
      </c>
      <c r="K21" s="294">
        <f>J21/H21</f>
        <v>0.57624545026176066</v>
      </c>
      <c r="L21" s="292"/>
      <c r="M21" s="292"/>
      <c r="P21" s="291"/>
      <c r="Q21" s="291"/>
      <c r="R21" s="291"/>
      <c r="S21" s="291"/>
      <c r="T21" s="291"/>
      <c r="U21" s="291"/>
      <c r="V21" s="291"/>
      <c r="W21" s="291"/>
      <c r="X21" s="291"/>
      <c r="Y21" s="291"/>
      <c r="Z21" s="291"/>
      <c r="AA21" s="291"/>
      <c r="AB21" s="291"/>
      <c r="AC21" s="291"/>
    </row>
  </sheetData>
  <sheetProtection sheet="1" objects="1" scenarios="1"/>
  <mergeCells count="3">
    <mergeCell ref="D2:J3"/>
    <mergeCell ref="B6:G8"/>
    <mergeCell ref="A1:XFD1"/>
  </mergeCells>
  <hyperlinks>
    <hyperlink ref="A1:XFD1" location="CONTENTS!A1" display="RETURN TO CONTENTS PAG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59999389629810485"/>
  </sheetPr>
  <dimension ref="A1:BV423"/>
  <sheetViews>
    <sheetView showGridLines="0" showRowColHeaders="0" zoomScaleNormal="100" workbookViewId="0"/>
  </sheetViews>
  <sheetFormatPr defaultRowHeight="14.5" x14ac:dyDescent="0.35"/>
  <cols>
    <col min="1" max="1" width="8.7265625" style="9"/>
    <col min="2" max="2" width="25.7265625" style="10" bestFit="1" customWidth="1"/>
    <col min="3" max="3" width="57.54296875" style="10" customWidth="1"/>
    <col min="4" max="4" width="8.7265625" style="10"/>
    <col min="5" max="5" width="31.54296875" style="10" bestFit="1" customWidth="1"/>
    <col min="6" max="18" width="11.54296875" style="9" customWidth="1"/>
    <col min="19" max="74" width="8.7265625" style="9"/>
    <col min="75" max="16384" width="8.7265625" style="10"/>
  </cols>
  <sheetData>
    <row r="1" spans="2:5" s="9" customFormat="1" x14ac:dyDescent="0.35">
      <c r="E1" s="9" t="s">
        <v>695</v>
      </c>
    </row>
    <row r="2" spans="2:5" x14ac:dyDescent="0.35">
      <c r="B2" s="449" t="s">
        <v>403</v>
      </c>
      <c r="C2" s="420" t="s">
        <v>694</v>
      </c>
      <c r="D2" s="421" t="s">
        <v>1</v>
      </c>
      <c r="E2" s="422" t="s">
        <v>705</v>
      </c>
    </row>
    <row r="3" spans="2:5" x14ac:dyDescent="0.35">
      <c r="B3" s="450"/>
      <c r="C3" s="423" t="s">
        <v>0</v>
      </c>
      <c r="D3" s="424" t="s">
        <v>1</v>
      </c>
      <c r="E3" s="425" t="s">
        <v>693</v>
      </c>
    </row>
    <row r="4" spans="2:5" x14ac:dyDescent="0.35">
      <c r="B4" s="450"/>
      <c r="C4" s="426" t="s">
        <v>696</v>
      </c>
      <c r="D4" s="427" t="s">
        <v>1</v>
      </c>
      <c r="E4" s="4" t="s">
        <v>705</v>
      </c>
    </row>
    <row r="5" spans="2:5" x14ac:dyDescent="0.35">
      <c r="B5" s="450"/>
      <c r="C5" s="426" t="s">
        <v>2</v>
      </c>
      <c r="D5" s="427" t="s">
        <v>1</v>
      </c>
      <c r="E5" s="425" t="s">
        <v>693</v>
      </c>
    </row>
    <row r="6" spans="2:5" x14ac:dyDescent="0.35">
      <c r="B6" s="450"/>
      <c r="C6" s="426" t="s">
        <v>697</v>
      </c>
      <c r="D6" s="427" t="s">
        <v>1</v>
      </c>
      <c r="E6" s="4" t="s">
        <v>705</v>
      </c>
    </row>
    <row r="7" spans="2:5" x14ac:dyDescent="0.35">
      <c r="B7" s="450"/>
      <c r="C7" s="426" t="s">
        <v>698</v>
      </c>
      <c r="D7" s="427" t="s">
        <v>1</v>
      </c>
      <c r="E7" s="4" t="s">
        <v>705</v>
      </c>
    </row>
    <row r="8" spans="2:5" x14ac:dyDescent="0.35">
      <c r="B8" s="450"/>
      <c r="C8" s="428" t="s">
        <v>3</v>
      </c>
      <c r="D8" s="427" t="s">
        <v>1</v>
      </c>
      <c r="E8" s="425" t="s">
        <v>693</v>
      </c>
    </row>
    <row r="9" spans="2:5" x14ac:dyDescent="0.35">
      <c r="B9" s="450"/>
      <c r="C9" s="428" t="s">
        <v>4</v>
      </c>
      <c r="D9" s="427" t="s">
        <v>1</v>
      </c>
      <c r="E9" s="425" t="s">
        <v>693</v>
      </c>
    </row>
    <row r="10" spans="2:5" x14ac:dyDescent="0.35">
      <c r="B10" s="450"/>
      <c r="C10" s="428" t="s">
        <v>5</v>
      </c>
      <c r="D10" s="427" t="s">
        <v>1</v>
      </c>
      <c r="E10" s="425" t="s">
        <v>693</v>
      </c>
    </row>
    <row r="11" spans="2:5" x14ac:dyDescent="0.35">
      <c r="B11" s="450"/>
      <c r="C11" s="428" t="s">
        <v>566</v>
      </c>
      <c r="D11" s="427" t="s">
        <v>1</v>
      </c>
      <c r="E11" s="4" t="s">
        <v>705</v>
      </c>
    </row>
    <row r="12" spans="2:5" x14ac:dyDescent="0.35">
      <c r="B12" s="450"/>
      <c r="C12" s="428" t="s">
        <v>596</v>
      </c>
      <c r="D12" s="427" t="s">
        <v>1</v>
      </c>
      <c r="E12" s="4" t="s">
        <v>705</v>
      </c>
    </row>
    <row r="13" spans="2:5" x14ac:dyDescent="0.35">
      <c r="B13" s="450"/>
      <c r="C13" s="428" t="s">
        <v>6</v>
      </c>
      <c r="D13" s="427" t="s">
        <v>1</v>
      </c>
      <c r="E13" s="425" t="s">
        <v>693</v>
      </c>
    </row>
    <row r="14" spans="2:5" x14ac:dyDescent="0.35">
      <c r="B14" s="450"/>
      <c r="C14" s="428" t="s">
        <v>7</v>
      </c>
      <c r="D14" s="427" t="s">
        <v>1</v>
      </c>
      <c r="E14" s="425" t="s">
        <v>693</v>
      </c>
    </row>
    <row r="15" spans="2:5" x14ac:dyDescent="0.35">
      <c r="B15" s="450"/>
      <c r="C15" s="428" t="s">
        <v>699</v>
      </c>
      <c r="D15" s="427" t="s">
        <v>1</v>
      </c>
      <c r="E15" s="4" t="s">
        <v>705</v>
      </c>
    </row>
    <row r="16" spans="2:5" x14ac:dyDescent="0.35">
      <c r="B16" s="450"/>
      <c r="C16" s="428" t="s">
        <v>8</v>
      </c>
      <c r="D16" s="427" t="s">
        <v>1</v>
      </c>
      <c r="E16" s="425" t="s">
        <v>693</v>
      </c>
    </row>
    <row r="17" spans="2:5" x14ac:dyDescent="0.35">
      <c r="B17" s="450"/>
      <c r="C17" s="429" t="s">
        <v>700</v>
      </c>
      <c r="D17" s="427" t="s">
        <v>1</v>
      </c>
      <c r="E17" s="4" t="s">
        <v>705</v>
      </c>
    </row>
    <row r="18" spans="2:5" x14ac:dyDescent="0.35">
      <c r="B18" s="450"/>
      <c r="C18" s="430" t="s">
        <v>720</v>
      </c>
      <c r="D18" s="427" t="s">
        <v>1</v>
      </c>
      <c r="E18" s="425" t="s">
        <v>693</v>
      </c>
    </row>
    <row r="19" spans="2:5" x14ac:dyDescent="0.35">
      <c r="B19" s="450"/>
      <c r="C19" s="431" t="s">
        <v>721</v>
      </c>
      <c r="D19" s="427" t="s">
        <v>1</v>
      </c>
      <c r="E19" s="425" t="s">
        <v>693</v>
      </c>
    </row>
    <row r="20" spans="2:5" x14ac:dyDescent="0.35">
      <c r="B20" s="450"/>
      <c r="C20" s="432" t="s">
        <v>722</v>
      </c>
      <c r="D20" s="427" t="s">
        <v>1</v>
      </c>
      <c r="E20" s="4" t="s">
        <v>705</v>
      </c>
    </row>
    <row r="21" spans="2:5" ht="29" x14ac:dyDescent="0.35">
      <c r="B21" s="451"/>
      <c r="C21" s="428" t="s">
        <v>9</v>
      </c>
      <c r="D21" s="427" t="s">
        <v>1</v>
      </c>
      <c r="E21" s="425" t="s">
        <v>693</v>
      </c>
    </row>
    <row r="22" spans="2:5" x14ac:dyDescent="0.35">
      <c r="B22" s="452" t="s">
        <v>10</v>
      </c>
      <c r="C22" s="433" t="s">
        <v>11</v>
      </c>
      <c r="D22" s="434" t="s">
        <v>1</v>
      </c>
      <c r="E22" s="425" t="s">
        <v>693</v>
      </c>
    </row>
    <row r="23" spans="2:5" x14ac:dyDescent="0.35">
      <c r="B23" s="453"/>
      <c r="C23" s="433" t="s">
        <v>701</v>
      </c>
      <c r="D23" s="434" t="s">
        <v>1</v>
      </c>
      <c r="E23" s="4" t="s">
        <v>705</v>
      </c>
    </row>
    <row r="24" spans="2:5" x14ac:dyDescent="0.35">
      <c r="B24" s="453"/>
      <c r="C24" s="433" t="s">
        <v>880</v>
      </c>
      <c r="D24" s="434" t="s">
        <v>1</v>
      </c>
      <c r="E24" s="4" t="s">
        <v>705</v>
      </c>
    </row>
    <row r="25" spans="2:5" x14ac:dyDescent="0.35">
      <c r="B25" s="453"/>
      <c r="C25" s="433" t="s">
        <v>12</v>
      </c>
      <c r="D25" s="434" t="s">
        <v>1</v>
      </c>
      <c r="E25" s="425" t="s">
        <v>693</v>
      </c>
    </row>
    <row r="26" spans="2:5" x14ac:dyDescent="0.35">
      <c r="B26" s="453"/>
      <c r="C26" s="433" t="s">
        <v>13</v>
      </c>
      <c r="D26" s="435" t="s">
        <v>1</v>
      </c>
      <c r="E26" s="425" t="s">
        <v>693</v>
      </c>
    </row>
    <row r="27" spans="2:5" x14ac:dyDescent="0.35">
      <c r="B27" s="453"/>
      <c r="C27" s="433" t="s">
        <v>702</v>
      </c>
      <c r="D27" s="434" t="s">
        <v>1</v>
      </c>
      <c r="E27" s="4" t="s">
        <v>705</v>
      </c>
    </row>
    <row r="28" spans="2:5" x14ac:dyDescent="0.35">
      <c r="B28" s="453"/>
      <c r="C28" s="433" t="s">
        <v>851</v>
      </c>
      <c r="D28" s="434" t="s">
        <v>1</v>
      </c>
      <c r="E28" s="4" t="s">
        <v>705</v>
      </c>
    </row>
    <row r="29" spans="2:5" x14ac:dyDescent="0.35">
      <c r="B29" s="453"/>
      <c r="C29" s="436" t="s">
        <v>852</v>
      </c>
      <c r="D29" s="434" t="s">
        <v>1</v>
      </c>
      <c r="E29" s="4" t="s">
        <v>705</v>
      </c>
    </row>
    <row r="30" spans="2:5" x14ac:dyDescent="0.35">
      <c r="B30" s="453"/>
      <c r="C30" s="437" t="s">
        <v>853</v>
      </c>
      <c r="D30" s="434" t="s">
        <v>1</v>
      </c>
      <c r="E30" s="4" t="s">
        <v>705</v>
      </c>
    </row>
    <row r="31" spans="2:5" x14ac:dyDescent="0.35">
      <c r="B31" s="453"/>
      <c r="C31" s="438" t="s">
        <v>854</v>
      </c>
      <c r="D31" s="434" t="s">
        <v>1</v>
      </c>
      <c r="E31" s="4" t="s">
        <v>705</v>
      </c>
    </row>
    <row r="32" spans="2:5" x14ac:dyDescent="0.35">
      <c r="B32" s="453"/>
      <c r="C32" s="52" t="s">
        <v>855</v>
      </c>
      <c r="D32" s="439" t="s">
        <v>1</v>
      </c>
      <c r="E32" s="4" t="s">
        <v>705</v>
      </c>
    </row>
    <row r="33" spans="2:8" x14ac:dyDescent="0.35">
      <c r="B33" s="453"/>
      <c r="C33" s="433" t="s">
        <v>14</v>
      </c>
      <c r="D33" s="434" t="s">
        <v>1</v>
      </c>
      <c r="E33" s="425" t="s">
        <v>693</v>
      </c>
    </row>
    <row r="34" spans="2:8" x14ac:dyDescent="0.35">
      <c r="B34" s="453"/>
      <c r="C34" s="433" t="s">
        <v>703</v>
      </c>
      <c r="D34" s="434" t="s">
        <v>1</v>
      </c>
      <c r="E34" s="4" t="s">
        <v>705</v>
      </c>
    </row>
    <row r="35" spans="2:8" x14ac:dyDescent="0.35">
      <c r="B35" s="453"/>
      <c r="C35" s="433" t="s">
        <v>15</v>
      </c>
      <c r="D35" s="434" t="s">
        <v>1</v>
      </c>
      <c r="E35" s="425" t="s">
        <v>693</v>
      </c>
    </row>
    <row r="36" spans="2:8" x14ac:dyDescent="0.35">
      <c r="B36" s="453"/>
      <c r="C36" s="433" t="s">
        <v>704</v>
      </c>
      <c r="D36" s="434" t="s">
        <v>1</v>
      </c>
      <c r="E36" s="4" t="s">
        <v>705</v>
      </c>
    </row>
    <row r="37" spans="2:8" x14ac:dyDescent="0.35">
      <c r="B37" s="453"/>
      <c r="C37" s="433" t="s">
        <v>16</v>
      </c>
      <c r="D37" s="434" t="s">
        <v>1</v>
      </c>
      <c r="E37" s="425" t="s">
        <v>693</v>
      </c>
    </row>
    <row r="38" spans="2:8" x14ac:dyDescent="0.35">
      <c r="B38" s="453"/>
      <c r="C38" s="433" t="s">
        <v>17</v>
      </c>
      <c r="D38" s="434" t="s">
        <v>1</v>
      </c>
      <c r="E38" s="425" t="s">
        <v>693</v>
      </c>
    </row>
    <row r="39" spans="2:8" x14ac:dyDescent="0.35">
      <c r="B39" s="453"/>
      <c r="C39" s="433" t="s">
        <v>18</v>
      </c>
      <c r="D39" s="434" t="s">
        <v>1</v>
      </c>
      <c r="E39" s="425" t="s">
        <v>693</v>
      </c>
      <c r="H39" s="440"/>
    </row>
    <row r="40" spans="2:8" x14ac:dyDescent="0.35">
      <c r="B40" s="453"/>
      <c r="C40" s="433" t="s">
        <v>19</v>
      </c>
      <c r="D40" s="434" t="s">
        <v>1</v>
      </c>
      <c r="E40" s="425" t="s">
        <v>693</v>
      </c>
    </row>
    <row r="41" spans="2:8" ht="29" x14ac:dyDescent="0.35">
      <c r="B41" s="453"/>
      <c r="C41" s="433" t="s">
        <v>20</v>
      </c>
      <c r="D41" s="434" t="s">
        <v>1</v>
      </c>
      <c r="E41" s="425" t="s">
        <v>693</v>
      </c>
    </row>
    <row r="42" spans="2:8" x14ac:dyDescent="0.35">
      <c r="B42" s="454"/>
      <c r="C42" s="433" t="s">
        <v>21</v>
      </c>
      <c r="D42" s="434" t="s">
        <v>1</v>
      </c>
      <c r="E42" s="425" t="s">
        <v>693</v>
      </c>
    </row>
    <row r="43" spans="2:8" x14ac:dyDescent="0.35">
      <c r="B43" s="447" t="s">
        <v>22</v>
      </c>
      <c r="C43" s="428" t="s">
        <v>23</v>
      </c>
      <c r="D43" s="421" t="s">
        <v>1</v>
      </c>
      <c r="E43" s="425" t="s">
        <v>693</v>
      </c>
    </row>
    <row r="44" spans="2:8" x14ac:dyDescent="0.35">
      <c r="B44" s="447"/>
      <c r="C44" s="441" t="s">
        <v>857</v>
      </c>
      <c r="D44" s="421" t="s">
        <v>1</v>
      </c>
      <c r="E44" s="4" t="s">
        <v>705</v>
      </c>
    </row>
    <row r="45" spans="2:8" x14ac:dyDescent="0.35">
      <c r="B45" s="447"/>
      <c r="C45" s="428" t="s">
        <v>858</v>
      </c>
      <c r="D45" s="442" t="s">
        <v>1</v>
      </c>
      <c r="E45" s="4" t="s">
        <v>705</v>
      </c>
    </row>
    <row r="46" spans="2:8" x14ac:dyDescent="0.35">
      <c r="B46" s="447"/>
      <c r="C46" s="428" t="s">
        <v>859</v>
      </c>
      <c r="D46" s="442" t="s">
        <v>1</v>
      </c>
      <c r="E46" s="4" t="s">
        <v>705</v>
      </c>
    </row>
    <row r="47" spans="2:8" x14ac:dyDescent="0.35">
      <c r="B47" s="447"/>
      <c r="C47" s="443" t="s">
        <v>860</v>
      </c>
      <c r="D47" s="444" t="s">
        <v>1</v>
      </c>
      <c r="E47" s="4" t="s">
        <v>705</v>
      </c>
    </row>
    <row r="48" spans="2:8" x14ac:dyDescent="0.35">
      <c r="B48" s="447"/>
      <c r="C48" s="445" t="s">
        <v>861</v>
      </c>
      <c r="D48" s="442" t="s">
        <v>1</v>
      </c>
      <c r="E48" s="4" t="s">
        <v>705</v>
      </c>
    </row>
    <row r="49" spans="2:5" x14ac:dyDescent="0.35">
      <c r="B49" s="448" t="s">
        <v>24</v>
      </c>
      <c r="C49" s="433" t="s">
        <v>25</v>
      </c>
      <c r="D49" s="434" t="s">
        <v>1</v>
      </c>
      <c r="E49" s="425" t="s">
        <v>693</v>
      </c>
    </row>
    <row r="50" spans="2:5" s="9" customFormat="1" x14ac:dyDescent="0.35">
      <c r="B50" s="448"/>
      <c r="C50" s="433" t="s">
        <v>26</v>
      </c>
      <c r="D50" s="434" t="s">
        <v>1</v>
      </c>
      <c r="E50" s="425" t="s">
        <v>693</v>
      </c>
    </row>
    <row r="51" spans="2:5" s="9" customFormat="1" x14ac:dyDescent="0.35"/>
    <row r="52" spans="2:5" s="9" customFormat="1" x14ac:dyDescent="0.35"/>
    <row r="53" spans="2:5" s="9" customFormat="1" x14ac:dyDescent="0.35"/>
    <row r="54" spans="2:5" s="9" customFormat="1" x14ac:dyDescent="0.35"/>
    <row r="55" spans="2:5" s="9" customFormat="1" x14ac:dyDescent="0.35"/>
    <row r="56" spans="2:5" s="9" customFormat="1" x14ac:dyDescent="0.35"/>
    <row r="57" spans="2:5" s="9" customFormat="1" x14ac:dyDescent="0.35"/>
    <row r="58" spans="2:5" s="9" customFormat="1" x14ac:dyDescent="0.35"/>
    <row r="59" spans="2:5" s="9" customFormat="1" x14ac:dyDescent="0.35"/>
    <row r="60" spans="2:5" s="9" customFormat="1" x14ac:dyDescent="0.35"/>
    <row r="61" spans="2:5" s="9" customFormat="1" x14ac:dyDescent="0.35"/>
    <row r="62" spans="2:5" s="9" customFormat="1" x14ac:dyDescent="0.35"/>
    <row r="63" spans="2:5" s="9" customFormat="1" x14ac:dyDescent="0.35"/>
    <row r="64" spans="2:5" s="9" customFormat="1" x14ac:dyDescent="0.35"/>
    <row r="65" s="9" customFormat="1" x14ac:dyDescent="0.35"/>
    <row r="66" s="9" customFormat="1" x14ac:dyDescent="0.35"/>
    <row r="67" s="9" customFormat="1" x14ac:dyDescent="0.35"/>
    <row r="68" s="9" customFormat="1" x14ac:dyDescent="0.35"/>
    <row r="69" s="9" customFormat="1" x14ac:dyDescent="0.35"/>
    <row r="70" s="9" customFormat="1" x14ac:dyDescent="0.35"/>
    <row r="71" s="9" customFormat="1" x14ac:dyDescent="0.35"/>
    <row r="72" s="9" customFormat="1" x14ac:dyDescent="0.35"/>
    <row r="73" s="9" customFormat="1" x14ac:dyDescent="0.35"/>
    <row r="74" s="9" customFormat="1" x14ac:dyDescent="0.35"/>
    <row r="75" s="9" customFormat="1" x14ac:dyDescent="0.35"/>
    <row r="76" s="9" customFormat="1" x14ac:dyDescent="0.35"/>
    <row r="77" s="9" customFormat="1" x14ac:dyDescent="0.35"/>
    <row r="78" s="9" customFormat="1" x14ac:dyDescent="0.35"/>
    <row r="79" s="9" customFormat="1" x14ac:dyDescent="0.35"/>
    <row r="80" s="9" customFormat="1" x14ac:dyDescent="0.35"/>
    <row r="81" s="9" customFormat="1" x14ac:dyDescent="0.35"/>
    <row r="82" s="9" customFormat="1" x14ac:dyDescent="0.35"/>
    <row r="83" s="9" customFormat="1" x14ac:dyDescent="0.35"/>
    <row r="84" s="9" customFormat="1" x14ac:dyDescent="0.35"/>
    <row r="85" s="9" customFormat="1" x14ac:dyDescent="0.35"/>
    <row r="86" s="9" customFormat="1" x14ac:dyDescent="0.35"/>
    <row r="87" s="9" customFormat="1" x14ac:dyDescent="0.35"/>
    <row r="88" s="9" customFormat="1" x14ac:dyDescent="0.35"/>
    <row r="89" s="9" customFormat="1" x14ac:dyDescent="0.35"/>
    <row r="90" s="9" customFormat="1" x14ac:dyDescent="0.35"/>
    <row r="91" s="9" customFormat="1" x14ac:dyDescent="0.35"/>
    <row r="92" s="9" customFormat="1" x14ac:dyDescent="0.35"/>
    <row r="93" s="9" customFormat="1" x14ac:dyDescent="0.35"/>
    <row r="94" s="9" customFormat="1" x14ac:dyDescent="0.35"/>
    <row r="95" s="9" customFormat="1" x14ac:dyDescent="0.35"/>
    <row r="96" s="9" customFormat="1" x14ac:dyDescent="0.35"/>
    <row r="97" s="9" customFormat="1" x14ac:dyDescent="0.35"/>
    <row r="98" s="9" customFormat="1" x14ac:dyDescent="0.35"/>
    <row r="99" s="9" customFormat="1" x14ac:dyDescent="0.35"/>
    <row r="100" s="9" customFormat="1" x14ac:dyDescent="0.35"/>
    <row r="101" s="9" customFormat="1" x14ac:dyDescent="0.35"/>
    <row r="102" s="9" customFormat="1" x14ac:dyDescent="0.35"/>
    <row r="103" s="9" customFormat="1" x14ac:dyDescent="0.35"/>
    <row r="104" s="9" customFormat="1" x14ac:dyDescent="0.35"/>
    <row r="105" s="9" customFormat="1" x14ac:dyDescent="0.35"/>
    <row r="106" s="9" customFormat="1" x14ac:dyDescent="0.35"/>
    <row r="107" s="9" customFormat="1" x14ac:dyDescent="0.35"/>
    <row r="108" s="9" customFormat="1" x14ac:dyDescent="0.35"/>
    <row r="109" s="9" customFormat="1" x14ac:dyDescent="0.35"/>
    <row r="110" s="9" customFormat="1" x14ac:dyDescent="0.35"/>
    <row r="111" s="9" customFormat="1" x14ac:dyDescent="0.35"/>
    <row r="112" s="9" customFormat="1" x14ac:dyDescent="0.35"/>
    <row r="113" s="9" customFormat="1" x14ac:dyDescent="0.35"/>
    <row r="114" s="9" customFormat="1" x14ac:dyDescent="0.35"/>
    <row r="115" s="9" customFormat="1" x14ac:dyDescent="0.35"/>
    <row r="116" s="9" customFormat="1" x14ac:dyDescent="0.35"/>
    <row r="117" s="9" customFormat="1" x14ac:dyDescent="0.35"/>
    <row r="118" s="9" customFormat="1" x14ac:dyDescent="0.35"/>
    <row r="119" s="9" customFormat="1" x14ac:dyDescent="0.35"/>
    <row r="120" s="9" customFormat="1" x14ac:dyDescent="0.35"/>
    <row r="121" s="9" customFormat="1" x14ac:dyDescent="0.35"/>
    <row r="122" s="9" customFormat="1" x14ac:dyDescent="0.35"/>
    <row r="123" s="9" customFormat="1" x14ac:dyDescent="0.35"/>
    <row r="124" s="9" customFormat="1" x14ac:dyDescent="0.35"/>
    <row r="125" s="9" customFormat="1" x14ac:dyDescent="0.35"/>
    <row r="126" s="9" customFormat="1" x14ac:dyDescent="0.35"/>
    <row r="127" s="9" customFormat="1" x14ac:dyDescent="0.35"/>
    <row r="128" s="9" customFormat="1" x14ac:dyDescent="0.35"/>
    <row r="129" s="9" customFormat="1" x14ac:dyDescent="0.35"/>
    <row r="130" s="9" customFormat="1" x14ac:dyDescent="0.35"/>
    <row r="131" s="9" customFormat="1" x14ac:dyDescent="0.35"/>
    <row r="132" s="9" customFormat="1" x14ac:dyDescent="0.35"/>
    <row r="133" s="9" customFormat="1" x14ac:dyDescent="0.35"/>
    <row r="134" s="9" customFormat="1" x14ac:dyDescent="0.35"/>
    <row r="135" s="9" customFormat="1" x14ac:dyDescent="0.35"/>
    <row r="136" s="9" customFormat="1" x14ac:dyDescent="0.35"/>
    <row r="137" s="9" customFormat="1" x14ac:dyDescent="0.35"/>
    <row r="138" s="9" customFormat="1" x14ac:dyDescent="0.35"/>
    <row r="139" s="9" customFormat="1" x14ac:dyDescent="0.35"/>
    <row r="140" s="9" customFormat="1" x14ac:dyDescent="0.35"/>
    <row r="141" s="9" customFormat="1" x14ac:dyDescent="0.35"/>
    <row r="142" s="9" customFormat="1" x14ac:dyDescent="0.35"/>
    <row r="143" s="9" customFormat="1" x14ac:dyDescent="0.35"/>
    <row r="144" s="9" customFormat="1" x14ac:dyDescent="0.35"/>
    <row r="145" s="9" customFormat="1" x14ac:dyDescent="0.35"/>
    <row r="146" s="9" customFormat="1" x14ac:dyDescent="0.35"/>
    <row r="147" s="9" customFormat="1" x14ac:dyDescent="0.35"/>
    <row r="148" s="9" customFormat="1" x14ac:dyDescent="0.35"/>
    <row r="149" s="9" customFormat="1" x14ac:dyDescent="0.35"/>
    <row r="150" s="9" customFormat="1" x14ac:dyDescent="0.35"/>
    <row r="151" s="9" customFormat="1" x14ac:dyDescent="0.35"/>
    <row r="152" s="9" customFormat="1" x14ac:dyDescent="0.35"/>
    <row r="153" s="9" customFormat="1" x14ac:dyDescent="0.35"/>
    <row r="154" s="9" customFormat="1" x14ac:dyDescent="0.35"/>
    <row r="155" s="9" customFormat="1" x14ac:dyDescent="0.35"/>
    <row r="156" s="9" customFormat="1" x14ac:dyDescent="0.35"/>
    <row r="157" s="9" customFormat="1" x14ac:dyDescent="0.35"/>
    <row r="158" s="9" customFormat="1" x14ac:dyDescent="0.35"/>
    <row r="159" s="9" customFormat="1" x14ac:dyDescent="0.35"/>
    <row r="160" s="9" customFormat="1" x14ac:dyDescent="0.35"/>
    <row r="161" s="9" customFormat="1" x14ac:dyDescent="0.35"/>
    <row r="162" s="9" customFormat="1" x14ac:dyDescent="0.35"/>
    <row r="163" s="9" customFormat="1" x14ac:dyDescent="0.35"/>
    <row r="164" s="9" customFormat="1" x14ac:dyDescent="0.35"/>
    <row r="165" s="9" customFormat="1" x14ac:dyDescent="0.35"/>
    <row r="166" s="9" customFormat="1" x14ac:dyDescent="0.35"/>
    <row r="167" s="9" customFormat="1" x14ac:dyDescent="0.35"/>
    <row r="168" s="9" customFormat="1" x14ac:dyDescent="0.35"/>
    <row r="169" s="9" customFormat="1" x14ac:dyDescent="0.35"/>
    <row r="170" s="9" customFormat="1" x14ac:dyDescent="0.35"/>
    <row r="171" s="9" customFormat="1" x14ac:dyDescent="0.35"/>
    <row r="172" s="9" customFormat="1" x14ac:dyDescent="0.35"/>
    <row r="173" s="9" customFormat="1" x14ac:dyDescent="0.35"/>
    <row r="174" s="9" customFormat="1" x14ac:dyDescent="0.35"/>
    <row r="175" s="9" customFormat="1" x14ac:dyDescent="0.35"/>
    <row r="176" s="9" customFormat="1" x14ac:dyDescent="0.35"/>
    <row r="177" s="9" customFormat="1" x14ac:dyDescent="0.35"/>
    <row r="178" s="9" customFormat="1" x14ac:dyDescent="0.35"/>
    <row r="179" s="9" customFormat="1" x14ac:dyDescent="0.35"/>
    <row r="180" s="9" customFormat="1" x14ac:dyDescent="0.35"/>
    <row r="181" s="9" customFormat="1" x14ac:dyDescent="0.35"/>
    <row r="182" s="9" customFormat="1" x14ac:dyDescent="0.35"/>
    <row r="183" s="9" customFormat="1" x14ac:dyDescent="0.35"/>
    <row r="184" s="9" customFormat="1" x14ac:dyDescent="0.35"/>
    <row r="185" s="9" customFormat="1" x14ac:dyDescent="0.35"/>
    <row r="186" s="9" customFormat="1" x14ac:dyDescent="0.35"/>
    <row r="187" s="9" customFormat="1" x14ac:dyDescent="0.35"/>
    <row r="188" s="9" customFormat="1" x14ac:dyDescent="0.35"/>
    <row r="189" s="9" customFormat="1" x14ac:dyDescent="0.35"/>
    <row r="190" s="9" customFormat="1" x14ac:dyDescent="0.35"/>
    <row r="191" s="9" customFormat="1" x14ac:dyDescent="0.35"/>
    <row r="192" s="9" customFormat="1" x14ac:dyDescent="0.35"/>
    <row r="193" s="9" customFormat="1" x14ac:dyDescent="0.35"/>
    <row r="194" s="9" customFormat="1" x14ac:dyDescent="0.35"/>
    <row r="195" s="9" customFormat="1" x14ac:dyDescent="0.35"/>
    <row r="196" s="9" customFormat="1" x14ac:dyDescent="0.35"/>
    <row r="197" s="9" customFormat="1" x14ac:dyDescent="0.35"/>
    <row r="198" s="9" customFormat="1" x14ac:dyDescent="0.35"/>
    <row r="199" s="9" customFormat="1" x14ac:dyDescent="0.35"/>
    <row r="200" s="9" customFormat="1" x14ac:dyDescent="0.35"/>
    <row r="201" s="9" customFormat="1" x14ac:dyDescent="0.35"/>
    <row r="202" s="9" customFormat="1" x14ac:dyDescent="0.35"/>
    <row r="203" s="9" customFormat="1" x14ac:dyDescent="0.35"/>
    <row r="204" s="9" customFormat="1" x14ac:dyDescent="0.35"/>
    <row r="205" s="9" customFormat="1" x14ac:dyDescent="0.35"/>
    <row r="206" s="9" customFormat="1" x14ac:dyDescent="0.35"/>
    <row r="207" s="9" customFormat="1" x14ac:dyDescent="0.35"/>
    <row r="208" s="9" customFormat="1" x14ac:dyDescent="0.35"/>
    <row r="209" s="9" customFormat="1" x14ac:dyDescent="0.35"/>
    <row r="210" s="9" customFormat="1" x14ac:dyDescent="0.35"/>
    <row r="211" s="9" customFormat="1" x14ac:dyDescent="0.35"/>
    <row r="212" s="9" customFormat="1" x14ac:dyDescent="0.35"/>
    <row r="213" s="9" customFormat="1" x14ac:dyDescent="0.35"/>
    <row r="214" s="9" customFormat="1" x14ac:dyDescent="0.35"/>
    <row r="215" s="9" customFormat="1" x14ac:dyDescent="0.35"/>
    <row r="216" s="9" customFormat="1" x14ac:dyDescent="0.35"/>
    <row r="217" s="9" customFormat="1" x14ac:dyDescent="0.35"/>
    <row r="218" s="9" customFormat="1" x14ac:dyDescent="0.35"/>
    <row r="219" s="9" customFormat="1" x14ac:dyDescent="0.35"/>
    <row r="220" s="9" customFormat="1" x14ac:dyDescent="0.35"/>
    <row r="221" s="9" customFormat="1" x14ac:dyDescent="0.35"/>
    <row r="222" s="9" customFormat="1" x14ac:dyDescent="0.35"/>
    <row r="223" s="9" customFormat="1" x14ac:dyDescent="0.35"/>
    <row r="224" s="9" customFormat="1" x14ac:dyDescent="0.35"/>
    <row r="225" s="9" customFormat="1" x14ac:dyDescent="0.35"/>
    <row r="226" s="9" customFormat="1" x14ac:dyDescent="0.35"/>
    <row r="227" s="9" customFormat="1" x14ac:dyDescent="0.35"/>
    <row r="228" s="9" customFormat="1" x14ac:dyDescent="0.35"/>
    <row r="229" s="9" customFormat="1" x14ac:dyDescent="0.35"/>
    <row r="230" s="9" customFormat="1" x14ac:dyDescent="0.35"/>
    <row r="231" s="9" customFormat="1" x14ac:dyDescent="0.35"/>
    <row r="232" s="9" customFormat="1" x14ac:dyDescent="0.35"/>
    <row r="233" s="9" customFormat="1" x14ac:dyDescent="0.35"/>
    <row r="234" s="9" customFormat="1" x14ac:dyDescent="0.35"/>
    <row r="235" s="9" customFormat="1" x14ac:dyDescent="0.35"/>
    <row r="236" s="9" customFormat="1" x14ac:dyDescent="0.35"/>
    <row r="237" s="9" customFormat="1" x14ac:dyDescent="0.35"/>
    <row r="238" s="9" customFormat="1" x14ac:dyDescent="0.35"/>
    <row r="239" s="9" customFormat="1" x14ac:dyDescent="0.35"/>
    <row r="240" s="9" customFormat="1" x14ac:dyDescent="0.35"/>
    <row r="241" s="9" customFormat="1" x14ac:dyDescent="0.35"/>
    <row r="242" s="9" customFormat="1" x14ac:dyDescent="0.35"/>
    <row r="243" s="9" customFormat="1" x14ac:dyDescent="0.35"/>
    <row r="244" s="9" customFormat="1" x14ac:dyDescent="0.35"/>
    <row r="245" s="9" customFormat="1" x14ac:dyDescent="0.35"/>
    <row r="246" s="9" customFormat="1" x14ac:dyDescent="0.35"/>
    <row r="247" s="9" customFormat="1" x14ac:dyDescent="0.35"/>
    <row r="248" s="9" customFormat="1" x14ac:dyDescent="0.35"/>
    <row r="249" s="9" customFormat="1" x14ac:dyDescent="0.35"/>
    <row r="250" s="9" customFormat="1" x14ac:dyDescent="0.35"/>
    <row r="251" s="9" customFormat="1" x14ac:dyDescent="0.35"/>
    <row r="252" s="9" customFormat="1" x14ac:dyDescent="0.35"/>
    <row r="253" s="9" customFormat="1" x14ac:dyDescent="0.35"/>
    <row r="254" s="9" customFormat="1" x14ac:dyDescent="0.35"/>
    <row r="255" s="9" customFormat="1" x14ac:dyDescent="0.35"/>
    <row r="256" s="9" customFormat="1" x14ac:dyDescent="0.35"/>
    <row r="257" s="9" customFormat="1" x14ac:dyDescent="0.35"/>
    <row r="258" s="9" customFormat="1" x14ac:dyDescent="0.35"/>
    <row r="259" s="9" customFormat="1" x14ac:dyDescent="0.35"/>
    <row r="260" s="9" customFormat="1" x14ac:dyDescent="0.35"/>
    <row r="261" s="9" customFormat="1" x14ac:dyDescent="0.35"/>
    <row r="262" s="9" customFormat="1" x14ac:dyDescent="0.35"/>
    <row r="263" s="9" customFormat="1" x14ac:dyDescent="0.35"/>
    <row r="264" s="9" customFormat="1" x14ac:dyDescent="0.35"/>
    <row r="265" s="9" customFormat="1" x14ac:dyDescent="0.35"/>
    <row r="266" s="9" customFormat="1" x14ac:dyDescent="0.35"/>
    <row r="267" s="9" customFormat="1" x14ac:dyDescent="0.35"/>
    <row r="268" s="9" customFormat="1" x14ac:dyDescent="0.35"/>
    <row r="269" s="9" customFormat="1" x14ac:dyDescent="0.35"/>
    <row r="270" s="9" customFormat="1" x14ac:dyDescent="0.35"/>
    <row r="271" s="9" customFormat="1" x14ac:dyDescent="0.35"/>
    <row r="272" s="9" customFormat="1" x14ac:dyDescent="0.35"/>
    <row r="273" s="9" customFormat="1" x14ac:dyDescent="0.35"/>
    <row r="274" s="9" customFormat="1" x14ac:dyDescent="0.35"/>
    <row r="275" s="9" customFormat="1" x14ac:dyDescent="0.35"/>
    <row r="276" s="9" customFormat="1" x14ac:dyDescent="0.35"/>
    <row r="277" s="9" customFormat="1" x14ac:dyDescent="0.35"/>
    <row r="278" s="9" customFormat="1" x14ac:dyDescent="0.35"/>
    <row r="279" s="9" customFormat="1" x14ac:dyDescent="0.35"/>
    <row r="280" s="9" customFormat="1" x14ac:dyDescent="0.35"/>
    <row r="281" s="9" customFormat="1" x14ac:dyDescent="0.35"/>
    <row r="282" s="9" customFormat="1" x14ac:dyDescent="0.35"/>
    <row r="283" s="9" customFormat="1" x14ac:dyDescent="0.35"/>
    <row r="284" s="9" customFormat="1" x14ac:dyDescent="0.35"/>
    <row r="285" s="9" customFormat="1" x14ac:dyDescent="0.35"/>
    <row r="286" s="9" customFormat="1" x14ac:dyDescent="0.35"/>
    <row r="287" s="9" customFormat="1" x14ac:dyDescent="0.35"/>
    <row r="288" s="9" customFormat="1" x14ac:dyDescent="0.35"/>
    <row r="289" s="9" customFormat="1" x14ac:dyDescent="0.35"/>
    <row r="290" s="9" customFormat="1" x14ac:dyDescent="0.35"/>
    <row r="291" s="9" customFormat="1" x14ac:dyDescent="0.35"/>
    <row r="292" s="9" customFormat="1" x14ac:dyDescent="0.35"/>
    <row r="293" s="9" customFormat="1" x14ac:dyDescent="0.35"/>
    <row r="294" s="9" customFormat="1" x14ac:dyDescent="0.35"/>
    <row r="295" s="9" customFormat="1" x14ac:dyDescent="0.35"/>
    <row r="296" s="9" customFormat="1" x14ac:dyDescent="0.35"/>
    <row r="297" s="9" customFormat="1" x14ac:dyDescent="0.35"/>
    <row r="298" s="9" customFormat="1" x14ac:dyDescent="0.35"/>
    <row r="299" s="9" customFormat="1" x14ac:dyDescent="0.35"/>
    <row r="300" s="9" customFormat="1" x14ac:dyDescent="0.35"/>
    <row r="301" s="9" customFormat="1" x14ac:dyDescent="0.35"/>
    <row r="302" s="9" customFormat="1" x14ac:dyDescent="0.35"/>
    <row r="303" s="9" customFormat="1" x14ac:dyDescent="0.35"/>
    <row r="304" s="9" customFormat="1" x14ac:dyDescent="0.35"/>
    <row r="305" s="9" customFormat="1" x14ac:dyDescent="0.35"/>
    <row r="306" s="9" customFormat="1" x14ac:dyDescent="0.35"/>
    <row r="307" s="9" customFormat="1" x14ac:dyDescent="0.35"/>
    <row r="308" s="9" customFormat="1" x14ac:dyDescent="0.35"/>
    <row r="309" s="9" customFormat="1" x14ac:dyDescent="0.35"/>
    <row r="310" s="9" customFormat="1" x14ac:dyDescent="0.35"/>
    <row r="311" s="9" customFormat="1" x14ac:dyDescent="0.35"/>
    <row r="312" s="9" customFormat="1" x14ac:dyDescent="0.35"/>
    <row r="313" s="9" customFormat="1" x14ac:dyDescent="0.35"/>
    <row r="314" s="9" customFormat="1" x14ac:dyDescent="0.35"/>
    <row r="315" s="9" customFormat="1" x14ac:dyDescent="0.35"/>
    <row r="316" s="9" customFormat="1" x14ac:dyDescent="0.35"/>
    <row r="317" s="9" customFormat="1" x14ac:dyDescent="0.35"/>
    <row r="318" s="9" customFormat="1" x14ac:dyDescent="0.35"/>
    <row r="319" s="9" customFormat="1" x14ac:dyDescent="0.35"/>
    <row r="320" s="9" customFormat="1" x14ac:dyDescent="0.35"/>
    <row r="321" s="9" customFormat="1" x14ac:dyDescent="0.35"/>
    <row r="322" s="9" customFormat="1" x14ac:dyDescent="0.35"/>
    <row r="323" s="9" customFormat="1" x14ac:dyDescent="0.35"/>
    <row r="324" s="9" customFormat="1" x14ac:dyDescent="0.35"/>
    <row r="325" s="9" customFormat="1" x14ac:dyDescent="0.35"/>
    <row r="326" s="9" customFormat="1" x14ac:dyDescent="0.35"/>
    <row r="327" s="9" customFormat="1" x14ac:dyDescent="0.35"/>
    <row r="328" s="9" customFormat="1" x14ac:dyDescent="0.35"/>
    <row r="329" s="9" customFormat="1" x14ac:dyDescent="0.35"/>
    <row r="330" s="9" customFormat="1" x14ac:dyDescent="0.35"/>
    <row r="331" s="9" customFormat="1" x14ac:dyDescent="0.35"/>
    <row r="332" s="9" customFormat="1" x14ac:dyDescent="0.35"/>
    <row r="333" s="9" customFormat="1" x14ac:dyDescent="0.35"/>
    <row r="334" s="9" customFormat="1" x14ac:dyDescent="0.35"/>
    <row r="335" s="9" customFormat="1" x14ac:dyDescent="0.35"/>
    <row r="336" s="9" customFormat="1" x14ac:dyDescent="0.35"/>
    <row r="337" s="9" customFormat="1" x14ac:dyDescent="0.35"/>
    <row r="338" s="9" customFormat="1" x14ac:dyDescent="0.35"/>
    <row r="339" s="9" customFormat="1" x14ac:dyDescent="0.35"/>
    <row r="340" s="9" customFormat="1" x14ac:dyDescent="0.35"/>
    <row r="341" s="9" customFormat="1" x14ac:dyDescent="0.35"/>
    <row r="342" s="9" customFormat="1" x14ac:dyDescent="0.35"/>
    <row r="343" s="9" customFormat="1" x14ac:dyDescent="0.35"/>
    <row r="344" s="9" customFormat="1" x14ac:dyDescent="0.35"/>
    <row r="345" s="9" customFormat="1" x14ac:dyDescent="0.35"/>
    <row r="346" s="9" customFormat="1" x14ac:dyDescent="0.35"/>
    <row r="347" s="9" customFormat="1" x14ac:dyDescent="0.35"/>
    <row r="348" s="9" customFormat="1" x14ac:dyDescent="0.35"/>
    <row r="349" s="9" customFormat="1" x14ac:dyDescent="0.35"/>
    <row r="350" s="9" customFormat="1" x14ac:dyDescent="0.35"/>
    <row r="351" s="9" customFormat="1" x14ac:dyDescent="0.35"/>
    <row r="352" s="9" customFormat="1" x14ac:dyDescent="0.35"/>
    <row r="353" s="9" customFormat="1" x14ac:dyDescent="0.35"/>
    <row r="354" s="9" customFormat="1" x14ac:dyDescent="0.35"/>
    <row r="355" s="9" customFormat="1" x14ac:dyDescent="0.35"/>
    <row r="356" s="9" customFormat="1" x14ac:dyDescent="0.35"/>
    <row r="357" s="9" customFormat="1" x14ac:dyDescent="0.35"/>
    <row r="358" s="9" customFormat="1" x14ac:dyDescent="0.35"/>
    <row r="359" s="9" customFormat="1" x14ac:dyDescent="0.35"/>
    <row r="360" s="9" customFormat="1" x14ac:dyDescent="0.35"/>
    <row r="361" s="9" customFormat="1" x14ac:dyDescent="0.35"/>
    <row r="362" s="9" customFormat="1" x14ac:dyDescent="0.35"/>
    <row r="363" s="9" customFormat="1" x14ac:dyDescent="0.35"/>
    <row r="364" s="9" customFormat="1" x14ac:dyDescent="0.35"/>
    <row r="365" s="9" customFormat="1" x14ac:dyDescent="0.35"/>
    <row r="366" s="9" customFormat="1" x14ac:dyDescent="0.35"/>
    <row r="367" s="9" customFormat="1" x14ac:dyDescent="0.35"/>
    <row r="368" s="9" customFormat="1" x14ac:dyDescent="0.35"/>
    <row r="369" s="9" customFormat="1" x14ac:dyDescent="0.35"/>
    <row r="370" s="9" customFormat="1" x14ac:dyDescent="0.35"/>
    <row r="371" s="9" customFormat="1" x14ac:dyDescent="0.35"/>
    <row r="372" s="9" customFormat="1" x14ac:dyDescent="0.35"/>
    <row r="373" s="9" customFormat="1" x14ac:dyDescent="0.35"/>
    <row r="374" s="9" customFormat="1" x14ac:dyDescent="0.35"/>
    <row r="375" s="9" customFormat="1" x14ac:dyDescent="0.35"/>
    <row r="376" s="9" customFormat="1" x14ac:dyDescent="0.35"/>
    <row r="377" s="9" customFormat="1" x14ac:dyDescent="0.35"/>
    <row r="378" s="9" customFormat="1" x14ac:dyDescent="0.35"/>
    <row r="379" s="9" customFormat="1" x14ac:dyDescent="0.35"/>
    <row r="380" s="9" customFormat="1" x14ac:dyDescent="0.35"/>
    <row r="381" s="9" customFormat="1" x14ac:dyDescent="0.35"/>
    <row r="382" s="9" customFormat="1" x14ac:dyDescent="0.35"/>
    <row r="383" s="9" customFormat="1" x14ac:dyDescent="0.35"/>
    <row r="384" s="9" customFormat="1" x14ac:dyDescent="0.35"/>
    <row r="385" s="9" customFormat="1" x14ac:dyDescent="0.35"/>
    <row r="386" s="9" customFormat="1" x14ac:dyDescent="0.35"/>
    <row r="387" s="9" customFormat="1" x14ac:dyDescent="0.35"/>
    <row r="388" s="9" customFormat="1" x14ac:dyDescent="0.35"/>
    <row r="389" s="9" customFormat="1" x14ac:dyDescent="0.35"/>
    <row r="390" s="9" customFormat="1" x14ac:dyDescent="0.35"/>
    <row r="391" s="9" customFormat="1" x14ac:dyDescent="0.35"/>
    <row r="392" s="9" customFormat="1" x14ac:dyDescent="0.35"/>
    <row r="393" s="9" customFormat="1" x14ac:dyDescent="0.35"/>
    <row r="394" s="9" customFormat="1" x14ac:dyDescent="0.35"/>
    <row r="395" s="9" customFormat="1" x14ac:dyDescent="0.35"/>
    <row r="396" s="9" customFormat="1" x14ac:dyDescent="0.35"/>
    <row r="397" s="9" customFormat="1" x14ac:dyDescent="0.35"/>
    <row r="398" s="9" customFormat="1" x14ac:dyDescent="0.35"/>
    <row r="399" s="9" customFormat="1" x14ac:dyDescent="0.35"/>
    <row r="400" s="9" customFormat="1" x14ac:dyDescent="0.35"/>
    <row r="401" s="9" customFormat="1" x14ac:dyDescent="0.35"/>
    <row r="402" s="9" customFormat="1" x14ac:dyDescent="0.35"/>
    <row r="403" s="9" customFormat="1" x14ac:dyDescent="0.35"/>
    <row r="404" s="9" customFormat="1" x14ac:dyDescent="0.35"/>
    <row r="405" s="9" customFormat="1" x14ac:dyDescent="0.35"/>
    <row r="406" s="9" customFormat="1" x14ac:dyDescent="0.35"/>
    <row r="407" s="9" customFormat="1" x14ac:dyDescent="0.35"/>
    <row r="408" s="9" customFormat="1" x14ac:dyDescent="0.35"/>
    <row r="409" s="9" customFormat="1" x14ac:dyDescent="0.35"/>
    <row r="410" s="9" customFormat="1" x14ac:dyDescent="0.35"/>
    <row r="411" s="9" customFormat="1" x14ac:dyDescent="0.35"/>
    <row r="412" s="9" customFormat="1" x14ac:dyDescent="0.35"/>
    <row r="413" s="9" customFormat="1" x14ac:dyDescent="0.35"/>
    <row r="414" s="9" customFormat="1" x14ac:dyDescent="0.35"/>
    <row r="415" s="9" customFormat="1" x14ac:dyDescent="0.35"/>
    <row r="416" s="9" customFormat="1" x14ac:dyDescent="0.35"/>
    <row r="417" spans="2:5" s="9" customFormat="1" x14ac:dyDescent="0.35"/>
    <row r="418" spans="2:5" s="9" customFormat="1" x14ac:dyDescent="0.35"/>
    <row r="419" spans="2:5" s="9" customFormat="1" x14ac:dyDescent="0.35"/>
    <row r="420" spans="2:5" s="9" customFormat="1" x14ac:dyDescent="0.35"/>
    <row r="421" spans="2:5" s="9" customFormat="1" x14ac:dyDescent="0.35"/>
    <row r="422" spans="2:5" s="9" customFormat="1" x14ac:dyDescent="0.35"/>
    <row r="423" spans="2:5" x14ac:dyDescent="0.35">
      <c r="B423" s="9"/>
      <c r="C423" s="9"/>
      <c r="D423" s="9"/>
      <c r="E423" s="9"/>
    </row>
  </sheetData>
  <sheetProtection sheet="1" objects="1" scenarios="1"/>
  <mergeCells count="4">
    <mergeCell ref="B43:B48"/>
    <mergeCell ref="B49:B50"/>
    <mergeCell ref="B2:B21"/>
    <mergeCell ref="B22:B42"/>
  </mergeCells>
  <hyperlinks>
    <hyperlink ref="D3" location="'Data - Emp by sector'!A1" display="Data"/>
    <hyperlink ref="D5" location="'Data - Emp by occupation'!A1" display="Data"/>
    <hyperlink ref="D8" location="'Data - Enterprise size'!A1" display="Data"/>
    <hyperlink ref="D9" location="'Data - Bus, births &amp; deaths'!A1" display="Data"/>
    <hyperlink ref="D10" location="'Data - Employment rate'!A1" display="Data"/>
    <hyperlink ref="D13" location="'Data - GVA'!A1" display="Data"/>
    <hyperlink ref="D14" location="'Data - Median wages'!A1" display="Data"/>
    <hyperlink ref="D16" location="'Data - Population by age'!A1" display="Data"/>
    <hyperlink ref="D18" location="'Data - Claimant Count'!A1" display="Data"/>
    <hyperlink ref="D19" location="'Data - Alt Claimant Count'!A1" display="Data"/>
    <hyperlink ref="D21" location="'Data - IMD'!A1" display="Data"/>
    <hyperlink ref="D22" location="'Data - Qualifications'!A1" display="Data"/>
    <hyperlink ref="D33" location="'Data - HE qualifiers'!A1" display="Data"/>
    <hyperlink ref="D35" location="'Data - KS4 destinations'!A1" display="Data"/>
    <hyperlink ref="D37" location="'Data - 16 - 18 destinations'!A1" display="Data"/>
    <hyperlink ref="D38" location="'Data - FE Destinations'!A1" display="Data"/>
    <hyperlink ref="D39" location="'Data - Apps destinations'!A1" display="Data"/>
    <hyperlink ref="D40" location="'Data - HE destinations'!A1" display="Data"/>
    <hyperlink ref="D41" location="'Data - Graduate retention'!A1" display="Data"/>
    <hyperlink ref="D42" location="'Data - Staff training'!A1" display="Data"/>
    <hyperlink ref="D45" location="'Data - Industry Forecast'!A1" display="Data"/>
    <hyperlink ref="D46" location="'Data - Quals Forecast'!A1" display="Data"/>
    <hyperlink ref="D43" location="'Data - Skills Needed'!A1" display="Data"/>
    <hyperlink ref="D49" location="'Data - Staff proficiency'!A1" display="Data"/>
    <hyperlink ref="D50" location="'Data - Vacancy Summary'!A1" display="Data"/>
    <hyperlink ref="D25" location="'Data - FE achievements'!A1" display="Data"/>
    <hyperlink ref="D26" location="'Data - Apps achievements'!A1" display="Data"/>
    <hyperlink ref="D2" location="'Data - Population Density'!A1" display="Data"/>
    <hyperlink ref="D4" location="'Data - LQ'!A1" display="Data"/>
    <hyperlink ref="D6" location="'Data - Occupations by Sector'!A1" display="Data"/>
    <hyperlink ref="D7" location="'Data - Job Density'!A1" display="Data"/>
    <hyperlink ref="D11" location="'Data - Economic Inactivity'!A1" display="Data"/>
    <hyperlink ref="D12" location="'Data - Social Mobility Index'!A1" display="Data"/>
    <hyperlink ref="D15" location="'Data - Job Posting Salaries'!A1" display="Data"/>
    <hyperlink ref="D17" location="'Data - Rural Population'!A1" display="Data"/>
    <hyperlink ref="D23" location="'Data - Qualifications by Age'!A1" display="Data"/>
    <hyperlink ref="D27" location="'Data - Apprenticeships starts'!A1" display="Data"/>
    <hyperlink ref="D34" location="'Data - HE by provider region'!A1" display="Data"/>
    <hyperlink ref="D36" location="'Data - Additional KS4 Dest'!A1" display="Data"/>
    <hyperlink ref="D20" location="'Data - Long Term Claimants'!A1" display="Data"/>
    <hyperlink ref="D28" location="'Data - Apps Starts timeseries'!A1" display="Data"/>
    <hyperlink ref="D29" location="'Data - Apps by Place'!A1" display="Data"/>
    <hyperlink ref="D30" location="'Data - Apps by Place and Age'!A1" display="Data"/>
    <hyperlink ref="D31" location="'Data - Apps by Place and Level'!A1" display="Data"/>
    <hyperlink ref="D32" location="'Data - Apps by Provider'!A1" display="Data"/>
    <hyperlink ref="D44" location="'Data - Total Labour Demand'!A1" display="Data"/>
    <hyperlink ref="D48" location="'Data - Job vacancy data'!A1" display="Data"/>
    <hyperlink ref="D47" location="'Data - Occupation Forecast'!A1" display="Data"/>
    <hyperlink ref="D24" location="'Data - Qualifications by Sex'!A1" display="Data"/>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499984740745262"/>
  </sheetPr>
  <dimension ref="A1:CU35"/>
  <sheetViews>
    <sheetView showGridLines="0" showRowColHeaders="0" zoomScaleNormal="100" workbookViewId="0">
      <selection sqref="A1:X1"/>
    </sheetView>
  </sheetViews>
  <sheetFormatPr defaultRowHeight="14.5" x14ac:dyDescent="0.35"/>
  <cols>
    <col min="1" max="1" width="8.7265625" style="10"/>
    <col min="2" max="2" width="39.26953125" style="10" bestFit="1" customWidth="1"/>
    <col min="3" max="3" width="20.1796875" style="10" customWidth="1"/>
    <col min="4" max="4" width="12.26953125" style="10" bestFit="1" customWidth="1"/>
    <col min="5" max="5" width="13.1796875" style="10" bestFit="1" customWidth="1"/>
    <col min="6" max="6" width="10.7265625" style="10" bestFit="1" customWidth="1"/>
    <col min="7" max="7" width="9.26953125" style="10" bestFit="1" customWidth="1"/>
    <col min="8" max="8" width="8.90625" style="10" bestFit="1" customWidth="1"/>
    <col min="9" max="9" width="9.54296875" style="10" bestFit="1" customWidth="1"/>
    <col min="10" max="10" width="8.90625" style="10" bestFit="1" customWidth="1"/>
    <col min="11" max="11" width="11.453125" style="10" bestFit="1" customWidth="1"/>
    <col min="12" max="12" width="14.7265625" style="10" bestFit="1" customWidth="1"/>
    <col min="13" max="13" width="12.36328125" style="10" bestFit="1" customWidth="1"/>
    <col min="14" max="14" width="14.1796875" style="10" bestFit="1" customWidth="1"/>
    <col min="15" max="15" width="14.08984375" style="10" bestFit="1" customWidth="1"/>
    <col min="16" max="16" width="12.26953125" style="10" bestFit="1" customWidth="1"/>
    <col min="17" max="17" width="13.1796875" style="10" bestFit="1" customWidth="1"/>
    <col min="18" max="18" width="10.7265625" style="10" bestFit="1" customWidth="1"/>
    <col min="19" max="19" width="9.26953125" style="10" bestFit="1" customWidth="1"/>
    <col min="20" max="20" width="8.90625" style="10" bestFit="1" customWidth="1"/>
    <col min="21" max="21" width="9.54296875" style="10" bestFit="1" customWidth="1"/>
    <col min="22" max="22" width="8.90625" style="10" bestFit="1" customWidth="1"/>
    <col min="23" max="23" width="11.453125" style="10" bestFit="1" customWidth="1"/>
    <col min="24" max="24" width="14.7265625" style="10" bestFit="1" customWidth="1"/>
    <col min="25" max="25" width="12.36328125" style="10" bestFit="1" customWidth="1"/>
    <col min="26" max="26" width="14.1796875" style="10" bestFit="1" customWidth="1"/>
    <col min="27" max="27" width="14.08984375" style="10" bestFit="1" customWidth="1"/>
    <col min="28" max="28" width="12.26953125" style="10" bestFit="1" customWidth="1"/>
    <col min="29" max="29" width="13.1796875" style="10" bestFit="1" customWidth="1"/>
    <col min="30" max="30" width="10.7265625" style="10" bestFit="1" customWidth="1"/>
    <col min="31" max="31" width="9.26953125" style="10" bestFit="1" customWidth="1"/>
    <col min="32" max="32" width="8.90625" style="10" bestFit="1" customWidth="1"/>
    <col min="33" max="33" width="9.54296875" style="10" bestFit="1" customWidth="1"/>
    <col min="34" max="34" width="8.90625" style="10" bestFit="1" customWidth="1"/>
    <col min="35" max="35" width="11.453125" style="10" bestFit="1" customWidth="1"/>
    <col min="36" max="36" width="14.7265625" style="10" bestFit="1" customWidth="1"/>
    <col min="37" max="37" width="12.36328125" style="10" bestFit="1" customWidth="1"/>
    <col min="38" max="38" width="14.1796875" style="10" bestFit="1" customWidth="1"/>
    <col min="39" max="39" width="14.08984375" style="10" bestFit="1" customWidth="1"/>
    <col min="40" max="40" width="12.26953125" style="10" bestFit="1" customWidth="1"/>
    <col min="41" max="41" width="13.1796875" style="10" bestFit="1" customWidth="1"/>
    <col min="42" max="42" width="10.7265625" style="10" bestFit="1" customWidth="1"/>
    <col min="43" max="43" width="9.26953125" style="10" bestFit="1" customWidth="1"/>
    <col min="44" max="44" width="8.90625" style="10" bestFit="1" customWidth="1"/>
    <col min="45" max="45" width="9.54296875" style="10" bestFit="1" customWidth="1"/>
    <col min="46" max="46" width="8.90625" style="10" bestFit="1" customWidth="1"/>
    <col min="47" max="47" width="11.453125" style="10" bestFit="1" customWidth="1"/>
    <col min="48" max="48" width="14.7265625" style="10" bestFit="1" customWidth="1"/>
    <col min="49" max="49" width="12.36328125" style="10" bestFit="1" customWidth="1"/>
    <col min="50" max="50" width="14.1796875" style="10" bestFit="1" customWidth="1"/>
    <col min="51" max="51" width="14.08984375" style="10" bestFit="1" customWidth="1"/>
    <col min="52" max="52" width="12.26953125" style="10" bestFit="1" customWidth="1"/>
    <col min="53" max="53" width="13.1796875" style="10" bestFit="1" customWidth="1"/>
    <col min="54" max="54" width="10.7265625" style="10" bestFit="1" customWidth="1"/>
    <col min="55" max="55" width="9.26953125" style="10" bestFit="1" customWidth="1"/>
    <col min="56" max="56" width="8.90625" style="10" bestFit="1" customWidth="1"/>
    <col min="57" max="57" width="9.54296875" style="10" bestFit="1" customWidth="1"/>
    <col min="58" max="58" width="8.90625" style="10" bestFit="1" customWidth="1"/>
    <col min="59" max="59" width="11.453125" style="10" bestFit="1" customWidth="1"/>
    <col min="60" max="60" width="14.7265625" style="10" bestFit="1" customWidth="1"/>
    <col min="61" max="61" width="12.36328125" style="10" bestFit="1" customWidth="1"/>
    <col min="62" max="62" width="14.1796875" style="10" bestFit="1" customWidth="1"/>
    <col min="63" max="63" width="14.08984375" style="10" bestFit="1" customWidth="1"/>
    <col min="64" max="64" width="12.26953125" style="10" bestFit="1" customWidth="1"/>
    <col min="65" max="65" width="13.1796875" style="10" bestFit="1" customWidth="1"/>
    <col min="66" max="66" width="10.7265625" style="10" bestFit="1" customWidth="1"/>
    <col min="67" max="67" width="9.26953125" style="10" bestFit="1" customWidth="1"/>
    <col min="68" max="68" width="8.90625" style="10" bestFit="1" customWidth="1"/>
    <col min="69" max="69" width="9.54296875" style="10" bestFit="1" customWidth="1"/>
    <col min="70" max="70" width="8.90625" style="10" bestFit="1" customWidth="1"/>
    <col min="71" max="71" width="11.453125" style="10" bestFit="1" customWidth="1"/>
    <col min="72" max="72" width="14.7265625" style="10" bestFit="1" customWidth="1"/>
    <col min="73" max="73" width="12.36328125" style="10" bestFit="1" customWidth="1"/>
    <col min="74" max="74" width="14.1796875" style="10" bestFit="1" customWidth="1"/>
    <col min="75" max="75" width="14.08984375" style="10" bestFit="1" customWidth="1"/>
    <col min="76" max="76" width="12.26953125" style="10" bestFit="1" customWidth="1"/>
    <col min="77" max="77" width="13.1796875" style="10" bestFit="1" customWidth="1"/>
    <col min="78" max="78" width="10.7265625" style="10" bestFit="1" customWidth="1"/>
    <col min="79" max="79" width="9.26953125" style="10" bestFit="1" customWidth="1"/>
    <col min="80" max="80" width="8.90625" style="10" bestFit="1" customWidth="1"/>
    <col min="81" max="81" width="9.54296875" style="10" bestFit="1" customWidth="1"/>
    <col min="82" max="82" width="8.90625" style="10" bestFit="1" customWidth="1"/>
    <col min="83" max="83" width="11.453125" style="10" bestFit="1" customWidth="1"/>
    <col min="84" max="84" width="14.7265625" style="10" bestFit="1" customWidth="1"/>
    <col min="85" max="85" width="12.36328125" style="10" bestFit="1" customWidth="1"/>
    <col min="86" max="86" width="14.1796875" style="10" bestFit="1" customWidth="1"/>
    <col min="87" max="87" width="14.08984375" style="10" bestFit="1" customWidth="1"/>
    <col min="88" max="88" width="12.26953125" style="10" bestFit="1" customWidth="1"/>
    <col min="89" max="89" width="13.1796875" style="10" bestFit="1" customWidth="1"/>
    <col min="90" max="90" width="10.7265625" style="10" bestFit="1" customWidth="1"/>
    <col min="91" max="91" width="9.26953125" style="10" bestFit="1" customWidth="1"/>
    <col min="92" max="92" width="8.90625" style="10" bestFit="1" customWidth="1"/>
    <col min="93" max="93" width="9.54296875" style="10" bestFit="1" customWidth="1"/>
    <col min="94" max="94" width="8.90625" style="10" bestFit="1" customWidth="1"/>
    <col min="95" max="95" width="11.453125" style="10" bestFit="1" customWidth="1"/>
    <col min="96" max="96" width="14.7265625" style="10" bestFit="1" customWidth="1"/>
    <col min="97" max="97" width="12.36328125" style="10" bestFit="1" customWidth="1"/>
    <col min="98" max="98" width="14.1796875" style="10" bestFit="1" customWidth="1"/>
    <col min="99" max="99" width="14.08984375" style="10" bestFit="1" customWidth="1"/>
    <col min="100" max="16384" width="8.7265625" style="10"/>
  </cols>
  <sheetData>
    <row r="1" spans="1:99" s="456" customFormat="1" x14ac:dyDescent="0.35">
      <c r="A1" s="456" t="s">
        <v>878</v>
      </c>
    </row>
    <row r="2" spans="1:99" s="2" customFormat="1" x14ac:dyDescent="0.35">
      <c r="A2" s="2" t="s">
        <v>129</v>
      </c>
      <c r="D2" s="571" t="s">
        <v>404</v>
      </c>
      <c r="E2" s="571"/>
      <c r="F2" s="571"/>
      <c r="G2" s="571"/>
      <c r="H2" s="571"/>
      <c r="I2" s="571"/>
      <c r="J2" s="571"/>
    </row>
    <row r="3" spans="1:99" s="2" customFormat="1" x14ac:dyDescent="0.35">
      <c r="A3" s="2" t="s">
        <v>78</v>
      </c>
      <c r="B3" s="2" t="s">
        <v>130</v>
      </c>
      <c r="D3" s="571"/>
      <c r="E3" s="571"/>
      <c r="F3" s="571"/>
      <c r="G3" s="571"/>
      <c r="H3" s="571"/>
      <c r="I3" s="571"/>
      <c r="J3" s="571"/>
    </row>
    <row r="4" spans="1:99" s="2" customFormat="1" x14ac:dyDescent="0.35">
      <c r="A4" s="2" t="s">
        <v>79</v>
      </c>
      <c r="B4" s="248" t="s">
        <v>131</v>
      </c>
    </row>
    <row r="6" spans="1:99" x14ac:dyDescent="0.35">
      <c r="B6" s="282" t="s">
        <v>27</v>
      </c>
      <c r="C6" s="282" t="s">
        <v>28</v>
      </c>
      <c r="D6" s="285" t="s">
        <v>132</v>
      </c>
      <c r="E6" s="285" t="s">
        <v>133</v>
      </c>
      <c r="F6" s="285" t="s">
        <v>134</v>
      </c>
      <c r="G6" s="285" t="s">
        <v>135</v>
      </c>
      <c r="H6" s="285" t="s">
        <v>136</v>
      </c>
      <c r="I6" s="285" t="s">
        <v>137</v>
      </c>
      <c r="J6" s="285" t="s">
        <v>138</v>
      </c>
      <c r="K6" s="285" t="s">
        <v>139</v>
      </c>
      <c r="L6" s="285" t="s">
        <v>140</v>
      </c>
      <c r="M6" s="285" t="s">
        <v>141</v>
      </c>
      <c r="N6" s="285" t="s">
        <v>142</v>
      </c>
      <c r="O6" s="285" t="s">
        <v>143</v>
      </c>
      <c r="P6" s="285" t="s">
        <v>144</v>
      </c>
      <c r="Q6" s="285" t="s">
        <v>145</v>
      </c>
      <c r="R6" s="285" t="s">
        <v>146</v>
      </c>
      <c r="S6" s="285" t="s">
        <v>147</v>
      </c>
      <c r="T6" s="285" t="s">
        <v>148</v>
      </c>
      <c r="U6" s="285" t="s">
        <v>149</v>
      </c>
      <c r="V6" s="285" t="s">
        <v>150</v>
      </c>
      <c r="W6" s="285" t="s">
        <v>151</v>
      </c>
      <c r="X6" s="285" t="s">
        <v>152</v>
      </c>
      <c r="Y6" s="285" t="s">
        <v>153</v>
      </c>
      <c r="Z6" s="285" t="s">
        <v>154</v>
      </c>
      <c r="AA6" s="285" t="s">
        <v>155</v>
      </c>
      <c r="AB6" s="285" t="s">
        <v>156</v>
      </c>
      <c r="AC6" s="285" t="s">
        <v>157</v>
      </c>
      <c r="AD6" s="285" t="s">
        <v>158</v>
      </c>
      <c r="AE6" s="285" t="s">
        <v>159</v>
      </c>
      <c r="AF6" s="285" t="s">
        <v>160</v>
      </c>
      <c r="AG6" s="285" t="s">
        <v>161</v>
      </c>
      <c r="AH6" s="285" t="s">
        <v>162</v>
      </c>
      <c r="AI6" s="285" t="s">
        <v>163</v>
      </c>
      <c r="AJ6" s="285" t="s">
        <v>164</v>
      </c>
      <c r="AK6" s="285" t="s">
        <v>165</v>
      </c>
      <c r="AL6" s="285" t="s">
        <v>166</v>
      </c>
      <c r="AM6" s="285" t="s">
        <v>167</v>
      </c>
      <c r="AN6" s="285" t="s">
        <v>168</v>
      </c>
      <c r="AO6" s="285" t="s">
        <v>169</v>
      </c>
      <c r="AP6" s="285" t="s">
        <v>170</v>
      </c>
      <c r="AQ6" s="285" t="s">
        <v>171</v>
      </c>
      <c r="AR6" s="285" t="s">
        <v>172</v>
      </c>
      <c r="AS6" s="285" t="s">
        <v>173</v>
      </c>
      <c r="AT6" s="285" t="s">
        <v>174</v>
      </c>
      <c r="AU6" s="285" t="s">
        <v>175</v>
      </c>
      <c r="AV6" s="285" t="s">
        <v>176</v>
      </c>
      <c r="AW6" s="285" t="s">
        <v>177</v>
      </c>
      <c r="AX6" s="285" t="s">
        <v>178</v>
      </c>
      <c r="AY6" s="285" t="s">
        <v>179</v>
      </c>
      <c r="AZ6" s="285" t="s">
        <v>180</v>
      </c>
      <c r="BA6" s="285" t="s">
        <v>181</v>
      </c>
      <c r="BB6" s="285" t="s">
        <v>182</v>
      </c>
      <c r="BC6" s="285" t="s">
        <v>183</v>
      </c>
      <c r="BD6" s="285" t="s">
        <v>184</v>
      </c>
      <c r="BE6" s="285" t="s">
        <v>185</v>
      </c>
      <c r="BF6" s="285" t="s">
        <v>186</v>
      </c>
      <c r="BG6" s="285" t="s">
        <v>187</v>
      </c>
      <c r="BH6" s="285" t="s">
        <v>188</v>
      </c>
      <c r="BI6" s="285" t="s">
        <v>189</v>
      </c>
      <c r="BJ6" s="285" t="s">
        <v>190</v>
      </c>
      <c r="BK6" s="285" t="s">
        <v>191</v>
      </c>
      <c r="BL6" s="285" t="s">
        <v>192</v>
      </c>
      <c r="BM6" s="285" t="s">
        <v>193</v>
      </c>
      <c r="BN6" s="285" t="s">
        <v>194</v>
      </c>
      <c r="BO6" s="285" t="s">
        <v>195</v>
      </c>
      <c r="BP6" s="285" t="s">
        <v>196</v>
      </c>
      <c r="BQ6" s="285" t="s">
        <v>197</v>
      </c>
      <c r="BR6" s="285" t="s">
        <v>198</v>
      </c>
      <c r="BS6" s="285" t="s">
        <v>199</v>
      </c>
      <c r="BT6" s="285" t="s">
        <v>200</v>
      </c>
      <c r="BU6" s="285" t="s">
        <v>201</v>
      </c>
      <c r="BV6" s="285" t="s">
        <v>202</v>
      </c>
      <c r="BW6" s="285" t="s">
        <v>203</v>
      </c>
      <c r="BX6" s="285" t="s">
        <v>204</v>
      </c>
      <c r="BY6" s="285" t="s">
        <v>205</v>
      </c>
      <c r="BZ6" s="285" t="s">
        <v>206</v>
      </c>
      <c r="CA6" s="285" t="s">
        <v>207</v>
      </c>
      <c r="CB6" s="285" t="s">
        <v>208</v>
      </c>
      <c r="CC6" s="285" t="s">
        <v>209</v>
      </c>
      <c r="CD6" s="285" t="s">
        <v>210</v>
      </c>
      <c r="CE6" s="285" t="s">
        <v>211</v>
      </c>
      <c r="CF6" s="285" t="s">
        <v>212</v>
      </c>
      <c r="CG6" s="285" t="s">
        <v>213</v>
      </c>
      <c r="CH6" s="285" t="s">
        <v>214</v>
      </c>
      <c r="CI6" s="285" t="s">
        <v>215</v>
      </c>
      <c r="CJ6" s="285" t="s">
        <v>216</v>
      </c>
      <c r="CK6" s="285" t="s">
        <v>217</v>
      </c>
      <c r="CL6" s="285" t="s">
        <v>218</v>
      </c>
      <c r="CM6" s="285" t="s">
        <v>219</v>
      </c>
      <c r="CN6" s="285">
        <v>43952</v>
      </c>
      <c r="CO6" s="285">
        <v>43983</v>
      </c>
      <c r="CP6" s="285">
        <v>44013</v>
      </c>
      <c r="CQ6" s="285">
        <v>44044</v>
      </c>
      <c r="CR6" s="285">
        <v>44075</v>
      </c>
      <c r="CS6" s="285">
        <v>44105</v>
      </c>
      <c r="CT6" s="285">
        <v>44136</v>
      </c>
      <c r="CU6" s="285">
        <v>44166</v>
      </c>
    </row>
    <row r="7" spans="1:99" x14ac:dyDescent="0.35">
      <c r="B7" s="279"/>
      <c r="C7" s="279"/>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6"/>
      <c r="CS7" s="286"/>
      <c r="CT7" s="287"/>
      <c r="CU7" s="287"/>
    </row>
    <row r="8" spans="1:99" x14ac:dyDescent="0.35">
      <c r="B8" s="282" t="s">
        <v>47</v>
      </c>
      <c r="C8" s="82" t="s">
        <v>48</v>
      </c>
      <c r="D8" s="283">
        <v>1292540</v>
      </c>
      <c r="E8" s="283">
        <v>1318870</v>
      </c>
      <c r="F8" s="283">
        <v>1295435</v>
      </c>
      <c r="G8" s="283">
        <v>1258065</v>
      </c>
      <c r="H8" s="283">
        <v>1222425</v>
      </c>
      <c r="I8" s="283">
        <v>1173090</v>
      </c>
      <c r="J8" s="283">
        <v>1151955</v>
      </c>
      <c r="K8" s="283">
        <v>1125820</v>
      </c>
      <c r="L8" s="283">
        <v>1079680</v>
      </c>
      <c r="M8" s="283">
        <v>1033050</v>
      </c>
      <c r="N8" s="283">
        <v>992955</v>
      </c>
      <c r="O8" s="283">
        <v>973930</v>
      </c>
      <c r="P8" s="283">
        <v>1004480</v>
      </c>
      <c r="Q8" s="283">
        <v>1005555</v>
      </c>
      <c r="R8" s="283">
        <v>966190</v>
      </c>
      <c r="S8" s="283">
        <v>921835</v>
      </c>
      <c r="T8" s="283">
        <v>878305</v>
      </c>
      <c r="U8" s="283">
        <v>818840</v>
      </c>
      <c r="V8" s="283">
        <v>795900</v>
      </c>
      <c r="W8" s="283">
        <v>767700</v>
      </c>
      <c r="X8" s="283">
        <v>742875</v>
      </c>
      <c r="Y8" s="283">
        <v>714945</v>
      </c>
      <c r="Z8" s="283">
        <v>682685</v>
      </c>
      <c r="AA8" s="283">
        <v>662750</v>
      </c>
      <c r="AB8" s="283">
        <v>687110</v>
      </c>
      <c r="AC8" s="283">
        <v>698690</v>
      </c>
      <c r="AD8" s="283">
        <v>676490</v>
      </c>
      <c r="AE8" s="283">
        <v>660415</v>
      </c>
      <c r="AF8" s="283">
        <v>639175</v>
      </c>
      <c r="AG8" s="283">
        <v>618860</v>
      </c>
      <c r="AH8" s="283">
        <v>616725</v>
      </c>
      <c r="AI8" s="283">
        <v>615915</v>
      </c>
      <c r="AJ8" s="283">
        <v>608530</v>
      </c>
      <c r="AK8" s="283">
        <v>601120</v>
      </c>
      <c r="AL8" s="283">
        <v>586195</v>
      </c>
      <c r="AM8" s="283">
        <v>582380</v>
      </c>
      <c r="AN8" s="283">
        <v>612080</v>
      </c>
      <c r="AO8" s="283">
        <v>634725</v>
      </c>
      <c r="AP8" s="283">
        <v>638775</v>
      </c>
      <c r="AQ8" s="283">
        <v>630975</v>
      </c>
      <c r="AR8" s="283">
        <v>621960</v>
      </c>
      <c r="AS8" s="283">
        <v>610745</v>
      </c>
      <c r="AT8" s="283">
        <v>607515</v>
      </c>
      <c r="AU8" s="283">
        <v>613435</v>
      </c>
      <c r="AV8" s="283">
        <v>612205</v>
      </c>
      <c r="AW8" s="283">
        <v>612275</v>
      </c>
      <c r="AX8" s="283">
        <v>606750</v>
      </c>
      <c r="AY8" s="283">
        <v>600915</v>
      </c>
      <c r="AZ8" s="283">
        <v>617440</v>
      </c>
      <c r="BA8" s="283">
        <v>641545</v>
      </c>
      <c r="BB8" s="283">
        <v>657050</v>
      </c>
      <c r="BC8" s="283">
        <v>662795</v>
      </c>
      <c r="BD8" s="283">
        <v>656765</v>
      </c>
      <c r="BE8" s="283">
        <v>648715</v>
      </c>
      <c r="BF8" s="283">
        <v>643485</v>
      </c>
      <c r="BG8" s="283">
        <v>645780</v>
      </c>
      <c r="BH8" s="283">
        <v>644825</v>
      </c>
      <c r="BI8" s="283">
        <v>643420</v>
      </c>
      <c r="BJ8" s="283">
        <v>641250</v>
      </c>
      <c r="BK8" s="283">
        <v>648130</v>
      </c>
      <c r="BL8" s="283">
        <v>670475</v>
      </c>
      <c r="BM8" s="283">
        <v>706970</v>
      </c>
      <c r="BN8" s="283">
        <v>722750</v>
      </c>
      <c r="BO8" s="283">
        <v>751250</v>
      </c>
      <c r="BP8" s="283">
        <v>734830</v>
      </c>
      <c r="BQ8" s="283">
        <v>727930</v>
      </c>
      <c r="BR8" s="283">
        <v>728440</v>
      </c>
      <c r="BS8" s="283">
        <v>739645</v>
      </c>
      <c r="BT8" s="283">
        <v>751880</v>
      </c>
      <c r="BU8" s="283">
        <v>765680</v>
      </c>
      <c r="BV8" s="283">
        <v>778325</v>
      </c>
      <c r="BW8" s="283">
        <v>796815</v>
      </c>
      <c r="BX8" s="283">
        <v>826180</v>
      </c>
      <c r="BY8" s="283">
        <v>875840</v>
      </c>
      <c r="BZ8" s="283">
        <v>900650</v>
      </c>
      <c r="CA8" s="283">
        <v>915240</v>
      </c>
      <c r="CB8" s="283">
        <v>922775</v>
      </c>
      <c r="CC8" s="283">
        <v>942115</v>
      </c>
      <c r="CD8" s="283">
        <v>949770</v>
      </c>
      <c r="CE8" s="283">
        <v>965275</v>
      </c>
      <c r="CF8" s="283">
        <v>969255</v>
      </c>
      <c r="CG8" s="283">
        <v>987540</v>
      </c>
      <c r="CH8" s="283">
        <v>998185</v>
      </c>
      <c r="CI8" s="283">
        <v>1003150</v>
      </c>
      <c r="CJ8" s="283">
        <v>1014875</v>
      </c>
      <c r="CK8" s="283">
        <v>1050875</v>
      </c>
      <c r="CL8" s="283">
        <v>1063505</v>
      </c>
      <c r="CM8" s="283">
        <v>1764725</v>
      </c>
      <c r="CN8" s="283">
        <v>2264855</v>
      </c>
      <c r="CO8" s="283">
        <v>2200615</v>
      </c>
      <c r="CP8" s="283">
        <v>2241155</v>
      </c>
      <c r="CQ8" s="283">
        <v>2282005</v>
      </c>
      <c r="CR8" s="283">
        <v>2262510</v>
      </c>
      <c r="CS8" s="283">
        <v>2188335</v>
      </c>
      <c r="CT8" s="283">
        <v>2225600</v>
      </c>
      <c r="CU8" s="283">
        <v>2234335</v>
      </c>
    </row>
    <row r="10" spans="1:99" x14ac:dyDescent="0.35">
      <c r="B10" s="115" t="s">
        <v>53</v>
      </c>
      <c r="C10" s="82" t="s">
        <v>52</v>
      </c>
      <c r="D10" s="283">
        <v>27145</v>
      </c>
      <c r="E10" s="283">
        <v>27710</v>
      </c>
      <c r="F10" s="283">
        <v>26930</v>
      </c>
      <c r="G10" s="283">
        <v>25900</v>
      </c>
      <c r="H10" s="283">
        <v>25045</v>
      </c>
      <c r="I10" s="283">
        <v>24050</v>
      </c>
      <c r="J10" s="283">
        <v>23645</v>
      </c>
      <c r="K10" s="283">
        <v>22785</v>
      </c>
      <c r="L10" s="283">
        <v>21680</v>
      </c>
      <c r="M10" s="283">
        <v>20945</v>
      </c>
      <c r="N10" s="283">
        <v>20955</v>
      </c>
      <c r="O10" s="283">
        <v>21220</v>
      </c>
      <c r="P10" s="283">
        <v>21995</v>
      </c>
      <c r="Q10" s="283">
        <v>22115</v>
      </c>
      <c r="R10" s="283">
        <v>21125</v>
      </c>
      <c r="S10" s="283">
        <v>19815</v>
      </c>
      <c r="T10" s="283">
        <v>18770</v>
      </c>
      <c r="U10" s="283">
        <v>17505</v>
      </c>
      <c r="V10" s="283">
        <v>17080</v>
      </c>
      <c r="W10" s="283">
        <v>16315</v>
      </c>
      <c r="X10" s="283">
        <v>15765</v>
      </c>
      <c r="Y10" s="283">
        <v>15415</v>
      </c>
      <c r="Z10" s="283">
        <v>15280</v>
      </c>
      <c r="AA10" s="283">
        <v>15210</v>
      </c>
      <c r="AB10" s="283">
        <v>15935</v>
      </c>
      <c r="AC10" s="283">
        <v>15645</v>
      </c>
      <c r="AD10" s="283">
        <v>14815</v>
      </c>
      <c r="AE10" s="283">
        <v>14345</v>
      </c>
      <c r="AF10" s="283">
        <v>13930</v>
      </c>
      <c r="AG10" s="283">
        <v>13390</v>
      </c>
      <c r="AH10" s="283">
        <v>13405</v>
      </c>
      <c r="AI10" s="283">
        <v>13445</v>
      </c>
      <c r="AJ10" s="283">
        <v>13240</v>
      </c>
      <c r="AK10" s="283">
        <v>13220</v>
      </c>
      <c r="AL10" s="283">
        <v>13055</v>
      </c>
      <c r="AM10" s="283">
        <v>13230</v>
      </c>
      <c r="AN10" s="283">
        <v>13910</v>
      </c>
      <c r="AO10" s="283">
        <v>14260</v>
      </c>
      <c r="AP10" s="283">
        <v>14060</v>
      </c>
      <c r="AQ10" s="283">
        <v>13825</v>
      </c>
      <c r="AR10" s="283">
        <v>13610</v>
      </c>
      <c r="AS10" s="283">
        <v>13120</v>
      </c>
      <c r="AT10" s="283">
        <v>12705</v>
      </c>
      <c r="AU10" s="283">
        <v>12815</v>
      </c>
      <c r="AV10" s="283">
        <v>12670</v>
      </c>
      <c r="AW10" s="283">
        <v>12660</v>
      </c>
      <c r="AX10" s="283">
        <v>12745</v>
      </c>
      <c r="AY10" s="283">
        <v>12735</v>
      </c>
      <c r="AZ10" s="283">
        <v>13235</v>
      </c>
      <c r="BA10" s="283">
        <v>13630</v>
      </c>
      <c r="BB10" s="283">
        <v>13755</v>
      </c>
      <c r="BC10" s="283">
        <v>13470</v>
      </c>
      <c r="BD10" s="283">
        <v>13060</v>
      </c>
      <c r="BE10" s="283">
        <v>12770</v>
      </c>
      <c r="BF10" s="283">
        <v>12625</v>
      </c>
      <c r="BG10" s="283">
        <v>12650</v>
      </c>
      <c r="BH10" s="283">
        <v>12475</v>
      </c>
      <c r="BI10" s="283">
        <v>12500</v>
      </c>
      <c r="BJ10" s="283">
        <v>12685</v>
      </c>
      <c r="BK10" s="283">
        <v>13280</v>
      </c>
      <c r="BL10" s="283">
        <v>13800</v>
      </c>
      <c r="BM10" s="283">
        <v>14625</v>
      </c>
      <c r="BN10" s="283">
        <v>15125</v>
      </c>
      <c r="BO10" s="283">
        <v>15720</v>
      </c>
      <c r="BP10" s="283">
        <v>15330</v>
      </c>
      <c r="BQ10" s="283">
        <v>15425</v>
      </c>
      <c r="BR10" s="283">
        <v>15495</v>
      </c>
      <c r="BS10" s="283">
        <v>15800</v>
      </c>
      <c r="BT10" s="283">
        <v>15940</v>
      </c>
      <c r="BU10" s="283">
        <v>16270</v>
      </c>
      <c r="BV10" s="283">
        <v>16835</v>
      </c>
      <c r="BW10" s="283">
        <v>17390</v>
      </c>
      <c r="BX10" s="283">
        <v>17970</v>
      </c>
      <c r="BY10" s="283">
        <v>19055</v>
      </c>
      <c r="BZ10" s="283">
        <v>19165</v>
      </c>
      <c r="CA10" s="283">
        <v>19060</v>
      </c>
      <c r="CB10" s="283">
        <v>18825</v>
      </c>
      <c r="CC10" s="283">
        <v>18880</v>
      </c>
      <c r="CD10" s="283">
        <v>19145</v>
      </c>
      <c r="CE10" s="283">
        <v>19340</v>
      </c>
      <c r="CF10" s="283">
        <v>19170</v>
      </c>
      <c r="CG10" s="283">
        <v>19480</v>
      </c>
      <c r="CH10" s="283">
        <v>19900</v>
      </c>
      <c r="CI10" s="283">
        <v>20155</v>
      </c>
      <c r="CJ10" s="283">
        <v>20750</v>
      </c>
      <c r="CK10" s="283">
        <v>21680</v>
      </c>
      <c r="CL10" s="283">
        <v>21520</v>
      </c>
      <c r="CM10" s="283">
        <v>35365</v>
      </c>
      <c r="CN10" s="283">
        <v>40415</v>
      </c>
      <c r="CO10" s="283">
        <v>39215</v>
      </c>
      <c r="CP10" s="283">
        <v>39820</v>
      </c>
      <c r="CQ10" s="283">
        <v>39860</v>
      </c>
      <c r="CR10" s="283">
        <v>38925</v>
      </c>
      <c r="CS10" s="283">
        <v>36980</v>
      </c>
      <c r="CT10" s="283">
        <v>37450</v>
      </c>
      <c r="CU10" s="283">
        <v>37530</v>
      </c>
    </row>
    <row r="12" spans="1:99" x14ac:dyDescent="0.35">
      <c r="B12" s="457" t="s">
        <v>54</v>
      </c>
      <c r="C12" s="254" t="s">
        <v>56</v>
      </c>
      <c r="D12" s="283">
        <v>6600</v>
      </c>
      <c r="E12" s="283">
        <v>6635</v>
      </c>
      <c r="F12" s="283">
        <v>6560</v>
      </c>
      <c r="G12" s="283">
        <v>6355</v>
      </c>
      <c r="H12" s="283">
        <v>6200</v>
      </c>
      <c r="I12" s="283">
        <v>6080</v>
      </c>
      <c r="J12" s="283">
        <v>6110</v>
      </c>
      <c r="K12" s="283">
        <v>5925</v>
      </c>
      <c r="L12" s="283">
        <v>5495</v>
      </c>
      <c r="M12" s="283">
        <v>5235</v>
      </c>
      <c r="N12" s="283">
        <v>5180</v>
      </c>
      <c r="O12" s="283">
        <v>5195</v>
      </c>
      <c r="P12" s="283">
        <v>5385</v>
      </c>
      <c r="Q12" s="283">
        <v>5325</v>
      </c>
      <c r="R12" s="283">
        <v>5095</v>
      </c>
      <c r="S12" s="283">
        <v>4795</v>
      </c>
      <c r="T12" s="283">
        <v>4665</v>
      </c>
      <c r="U12" s="283">
        <v>4500</v>
      </c>
      <c r="V12" s="283">
        <v>4490</v>
      </c>
      <c r="W12" s="283">
        <v>4385</v>
      </c>
      <c r="X12" s="283">
        <v>4110</v>
      </c>
      <c r="Y12" s="283">
        <v>3930</v>
      </c>
      <c r="Z12" s="283">
        <v>3900</v>
      </c>
      <c r="AA12" s="283">
        <v>3880</v>
      </c>
      <c r="AB12" s="283">
        <v>4045</v>
      </c>
      <c r="AC12" s="283">
        <v>3895</v>
      </c>
      <c r="AD12" s="283">
        <v>3760</v>
      </c>
      <c r="AE12" s="283">
        <v>3845</v>
      </c>
      <c r="AF12" s="283">
        <v>3805</v>
      </c>
      <c r="AG12" s="283">
        <v>3635</v>
      </c>
      <c r="AH12" s="283">
        <v>3695</v>
      </c>
      <c r="AI12" s="283">
        <v>3745</v>
      </c>
      <c r="AJ12" s="283">
        <v>3735</v>
      </c>
      <c r="AK12" s="283">
        <v>3695</v>
      </c>
      <c r="AL12" s="283">
        <v>3500</v>
      </c>
      <c r="AM12" s="283">
        <v>3465</v>
      </c>
      <c r="AN12" s="283">
        <v>3600</v>
      </c>
      <c r="AO12" s="283">
        <v>3750</v>
      </c>
      <c r="AP12" s="283">
        <v>3665</v>
      </c>
      <c r="AQ12" s="283">
        <v>3620</v>
      </c>
      <c r="AR12" s="283">
        <v>3570</v>
      </c>
      <c r="AS12" s="283">
        <v>3460</v>
      </c>
      <c r="AT12" s="283">
        <v>3390</v>
      </c>
      <c r="AU12" s="283">
        <v>3425</v>
      </c>
      <c r="AV12" s="283">
        <v>3410</v>
      </c>
      <c r="AW12" s="283">
        <v>3395</v>
      </c>
      <c r="AX12" s="283">
        <v>3340</v>
      </c>
      <c r="AY12" s="283">
        <v>3315</v>
      </c>
      <c r="AZ12" s="283">
        <v>3415</v>
      </c>
      <c r="BA12" s="283">
        <v>3500</v>
      </c>
      <c r="BB12" s="283">
        <v>3565</v>
      </c>
      <c r="BC12" s="283">
        <v>3560</v>
      </c>
      <c r="BD12" s="283">
        <v>3425</v>
      </c>
      <c r="BE12" s="283">
        <v>3325</v>
      </c>
      <c r="BF12" s="283">
        <v>3265</v>
      </c>
      <c r="BG12" s="283">
        <v>3340</v>
      </c>
      <c r="BH12" s="283">
        <v>3240</v>
      </c>
      <c r="BI12" s="283">
        <v>3220</v>
      </c>
      <c r="BJ12" s="283">
        <v>3260</v>
      </c>
      <c r="BK12" s="283">
        <v>3275</v>
      </c>
      <c r="BL12" s="283">
        <v>3310</v>
      </c>
      <c r="BM12" s="283">
        <v>3500</v>
      </c>
      <c r="BN12" s="283">
        <v>3760</v>
      </c>
      <c r="BO12" s="283">
        <v>3995</v>
      </c>
      <c r="BP12" s="283">
        <v>3910</v>
      </c>
      <c r="BQ12" s="283">
        <v>3945</v>
      </c>
      <c r="BR12" s="283">
        <v>4000</v>
      </c>
      <c r="BS12" s="283">
        <v>4135</v>
      </c>
      <c r="BT12" s="283">
        <v>4170</v>
      </c>
      <c r="BU12" s="283">
        <v>4150</v>
      </c>
      <c r="BV12" s="283">
        <v>4125</v>
      </c>
      <c r="BW12" s="283">
        <v>4165</v>
      </c>
      <c r="BX12" s="283">
        <v>4240</v>
      </c>
      <c r="BY12" s="283">
        <v>4370</v>
      </c>
      <c r="BZ12" s="283">
        <v>4250</v>
      </c>
      <c r="CA12" s="283">
        <v>4240</v>
      </c>
      <c r="CB12" s="283">
        <v>4120</v>
      </c>
      <c r="CC12" s="283">
        <v>4110</v>
      </c>
      <c r="CD12" s="283">
        <v>4185</v>
      </c>
      <c r="CE12" s="283">
        <v>4160</v>
      </c>
      <c r="CF12" s="283">
        <v>4080</v>
      </c>
      <c r="CG12" s="283">
        <v>4015</v>
      </c>
      <c r="CH12" s="283">
        <v>4020</v>
      </c>
      <c r="CI12" s="283">
        <v>4025</v>
      </c>
      <c r="CJ12" s="283">
        <v>4105</v>
      </c>
      <c r="CK12" s="283">
        <v>4290</v>
      </c>
      <c r="CL12" s="283">
        <v>4345</v>
      </c>
      <c r="CM12" s="283">
        <v>6600</v>
      </c>
      <c r="CN12" s="283">
        <v>7105</v>
      </c>
      <c r="CO12" s="283">
        <v>7085</v>
      </c>
      <c r="CP12" s="283">
        <v>7175</v>
      </c>
      <c r="CQ12" s="283">
        <v>7160</v>
      </c>
      <c r="CR12" s="283">
        <v>6995</v>
      </c>
      <c r="CS12" s="283">
        <v>6620</v>
      </c>
      <c r="CT12" s="283">
        <v>6650</v>
      </c>
      <c r="CU12" s="283">
        <v>6565</v>
      </c>
    </row>
    <row r="13" spans="1:99" x14ac:dyDescent="0.35">
      <c r="B13" s="458"/>
      <c r="C13" s="254" t="s">
        <v>57</v>
      </c>
      <c r="D13" s="283">
        <v>4935</v>
      </c>
      <c r="E13" s="283">
        <v>5135</v>
      </c>
      <c r="F13" s="283">
        <v>5010</v>
      </c>
      <c r="G13" s="283">
        <v>4850</v>
      </c>
      <c r="H13" s="283">
        <v>4690</v>
      </c>
      <c r="I13" s="283">
        <v>4425</v>
      </c>
      <c r="J13" s="283">
        <v>4260</v>
      </c>
      <c r="K13" s="283">
        <v>4015</v>
      </c>
      <c r="L13" s="283">
        <v>3880</v>
      </c>
      <c r="M13" s="283">
        <v>3695</v>
      </c>
      <c r="N13" s="283">
        <v>3635</v>
      </c>
      <c r="O13" s="283">
        <v>3670</v>
      </c>
      <c r="P13" s="283">
        <v>3800</v>
      </c>
      <c r="Q13" s="283">
        <v>3770</v>
      </c>
      <c r="R13" s="283">
        <v>3610</v>
      </c>
      <c r="S13" s="283">
        <v>3485</v>
      </c>
      <c r="T13" s="283">
        <v>3345</v>
      </c>
      <c r="U13" s="283">
        <v>3115</v>
      </c>
      <c r="V13" s="283">
        <v>3070</v>
      </c>
      <c r="W13" s="283">
        <v>2985</v>
      </c>
      <c r="X13" s="283">
        <v>2910</v>
      </c>
      <c r="Y13" s="283">
        <v>2745</v>
      </c>
      <c r="Z13" s="283">
        <v>2705</v>
      </c>
      <c r="AA13" s="283">
        <v>2635</v>
      </c>
      <c r="AB13" s="283">
        <v>2785</v>
      </c>
      <c r="AC13" s="283">
        <v>2655</v>
      </c>
      <c r="AD13" s="283">
        <v>2570</v>
      </c>
      <c r="AE13" s="283">
        <v>2570</v>
      </c>
      <c r="AF13" s="283">
        <v>2575</v>
      </c>
      <c r="AG13" s="283">
        <v>2425</v>
      </c>
      <c r="AH13" s="283">
        <v>2405</v>
      </c>
      <c r="AI13" s="283">
        <v>2420</v>
      </c>
      <c r="AJ13" s="283">
        <v>2425</v>
      </c>
      <c r="AK13" s="283">
        <v>2375</v>
      </c>
      <c r="AL13" s="283">
        <v>2310</v>
      </c>
      <c r="AM13" s="283">
        <v>2410</v>
      </c>
      <c r="AN13" s="283">
        <v>2555</v>
      </c>
      <c r="AO13" s="283">
        <v>2640</v>
      </c>
      <c r="AP13" s="283">
        <v>2685</v>
      </c>
      <c r="AQ13" s="283">
        <v>2720</v>
      </c>
      <c r="AR13" s="283">
        <v>2665</v>
      </c>
      <c r="AS13" s="283">
        <v>2585</v>
      </c>
      <c r="AT13" s="283">
        <v>2425</v>
      </c>
      <c r="AU13" s="283">
        <v>2475</v>
      </c>
      <c r="AV13" s="283">
        <v>2440</v>
      </c>
      <c r="AW13" s="283">
        <v>2385</v>
      </c>
      <c r="AX13" s="283">
        <v>2350</v>
      </c>
      <c r="AY13" s="283">
        <v>2275</v>
      </c>
      <c r="AZ13" s="283">
        <v>2350</v>
      </c>
      <c r="BA13" s="283">
        <v>2400</v>
      </c>
      <c r="BB13" s="283">
        <v>2375</v>
      </c>
      <c r="BC13" s="283">
        <v>2360</v>
      </c>
      <c r="BD13" s="283">
        <v>2260</v>
      </c>
      <c r="BE13" s="283">
        <v>2195</v>
      </c>
      <c r="BF13" s="283">
        <v>2155</v>
      </c>
      <c r="BG13" s="283">
        <v>2155</v>
      </c>
      <c r="BH13" s="283">
        <v>2120</v>
      </c>
      <c r="BI13" s="283">
        <v>2120</v>
      </c>
      <c r="BJ13" s="283">
        <v>2125</v>
      </c>
      <c r="BK13" s="283">
        <v>2285</v>
      </c>
      <c r="BL13" s="283">
        <v>2410</v>
      </c>
      <c r="BM13" s="283">
        <v>2620</v>
      </c>
      <c r="BN13" s="283">
        <v>2790</v>
      </c>
      <c r="BO13" s="283">
        <v>3060</v>
      </c>
      <c r="BP13" s="283">
        <v>2995</v>
      </c>
      <c r="BQ13" s="283">
        <v>3070</v>
      </c>
      <c r="BR13" s="283">
        <v>3070</v>
      </c>
      <c r="BS13" s="283">
        <v>3120</v>
      </c>
      <c r="BT13" s="283">
        <v>3150</v>
      </c>
      <c r="BU13" s="283">
        <v>3190</v>
      </c>
      <c r="BV13" s="283">
        <v>3175</v>
      </c>
      <c r="BW13" s="283">
        <v>3195</v>
      </c>
      <c r="BX13" s="283">
        <v>3195</v>
      </c>
      <c r="BY13" s="283">
        <v>3415</v>
      </c>
      <c r="BZ13" s="283">
        <v>3405</v>
      </c>
      <c r="CA13" s="283">
        <v>3360</v>
      </c>
      <c r="CB13" s="283">
        <v>3325</v>
      </c>
      <c r="CC13" s="283">
        <v>3370</v>
      </c>
      <c r="CD13" s="283">
        <v>3345</v>
      </c>
      <c r="CE13" s="283">
        <v>3410</v>
      </c>
      <c r="CF13" s="283">
        <v>3340</v>
      </c>
      <c r="CG13" s="283">
        <v>3370</v>
      </c>
      <c r="CH13" s="283">
        <v>3400</v>
      </c>
      <c r="CI13" s="283">
        <v>3435</v>
      </c>
      <c r="CJ13" s="283">
        <v>3430</v>
      </c>
      <c r="CK13" s="283">
        <v>3545</v>
      </c>
      <c r="CL13" s="283">
        <v>3600</v>
      </c>
      <c r="CM13" s="283">
        <v>6000</v>
      </c>
      <c r="CN13" s="283">
        <v>6560</v>
      </c>
      <c r="CO13" s="283">
        <v>6305</v>
      </c>
      <c r="CP13" s="283">
        <v>6325</v>
      </c>
      <c r="CQ13" s="283">
        <v>6345</v>
      </c>
      <c r="CR13" s="283">
        <v>6185</v>
      </c>
      <c r="CS13" s="283">
        <v>5855</v>
      </c>
      <c r="CT13" s="283">
        <v>5830</v>
      </c>
      <c r="CU13" s="283">
        <v>5870</v>
      </c>
    </row>
    <row r="14" spans="1:99" x14ac:dyDescent="0.35">
      <c r="B14" s="458"/>
      <c r="C14" s="254" t="s">
        <v>58</v>
      </c>
      <c r="D14" s="283">
        <v>1295</v>
      </c>
      <c r="E14" s="283">
        <v>1390</v>
      </c>
      <c r="F14" s="283">
        <v>1370</v>
      </c>
      <c r="G14" s="283">
        <v>1280</v>
      </c>
      <c r="H14" s="283">
        <v>1250</v>
      </c>
      <c r="I14" s="283">
        <v>1200</v>
      </c>
      <c r="J14" s="283">
        <v>1090</v>
      </c>
      <c r="K14" s="283">
        <v>1040</v>
      </c>
      <c r="L14" s="283">
        <v>990</v>
      </c>
      <c r="M14" s="283">
        <v>955</v>
      </c>
      <c r="N14" s="283">
        <v>970</v>
      </c>
      <c r="O14" s="283">
        <v>955</v>
      </c>
      <c r="P14" s="283">
        <v>1030</v>
      </c>
      <c r="Q14" s="283">
        <v>1080</v>
      </c>
      <c r="R14" s="283">
        <v>1000</v>
      </c>
      <c r="S14" s="283">
        <v>935</v>
      </c>
      <c r="T14" s="283">
        <v>890</v>
      </c>
      <c r="U14" s="283">
        <v>800</v>
      </c>
      <c r="V14" s="283">
        <v>805</v>
      </c>
      <c r="W14" s="283">
        <v>815</v>
      </c>
      <c r="X14" s="283">
        <v>790</v>
      </c>
      <c r="Y14" s="283">
        <v>780</v>
      </c>
      <c r="Z14" s="283">
        <v>745</v>
      </c>
      <c r="AA14" s="283">
        <v>735</v>
      </c>
      <c r="AB14" s="283">
        <v>785</v>
      </c>
      <c r="AC14" s="283">
        <v>805</v>
      </c>
      <c r="AD14" s="283">
        <v>755</v>
      </c>
      <c r="AE14" s="283">
        <v>725</v>
      </c>
      <c r="AF14" s="283">
        <v>645</v>
      </c>
      <c r="AG14" s="283">
        <v>605</v>
      </c>
      <c r="AH14" s="283">
        <v>600</v>
      </c>
      <c r="AI14" s="283">
        <v>675</v>
      </c>
      <c r="AJ14" s="283">
        <v>670</v>
      </c>
      <c r="AK14" s="283">
        <v>655</v>
      </c>
      <c r="AL14" s="283">
        <v>620</v>
      </c>
      <c r="AM14" s="283">
        <v>610</v>
      </c>
      <c r="AN14" s="283">
        <v>645</v>
      </c>
      <c r="AO14" s="283">
        <v>670</v>
      </c>
      <c r="AP14" s="283">
        <v>675</v>
      </c>
      <c r="AQ14" s="283">
        <v>670</v>
      </c>
      <c r="AR14" s="283">
        <v>665</v>
      </c>
      <c r="AS14" s="283">
        <v>625</v>
      </c>
      <c r="AT14" s="283">
        <v>610</v>
      </c>
      <c r="AU14" s="283">
        <v>610</v>
      </c>
      <c r="AV14" s="283">
        <v>600</v>
      </c>
      <c r="AW14" s="283">
        <v>595</v>
      </c>
      <c r="AX14" s="283">
        <v>600</v>
      </c>
      <c r="AY14" s="283">
        <v>595</v>
      </c>
      <c r="AZ14" s="283">
        <v>600</v>
      </c>
      <c r="BA14" s="283">
        <v>620</v>
      </c>
      <c r="BB14" s="283">
        <v>660</v>
      </c>
      <c r="BC14" s="283">
        <v>675</v>
      </c>
      <c r="BD14" s="283">
        <v>660</v>
      </c>
      <c r="BE14" s="283">
        <v>655</v>
      </c>
      <c r="BF14" s="283">
        <v>635</v>
      </c>
      <c r="BG14" s="283">
        <v>640</v>
      </c>
      <c r="BH14" s="283">
        <v>655</v>
      </c>
      <c r="BI14" s="283">
        <v>615</v>
      </c>
      <c r="BJ14" s="283">
        <v>620</v>
      </c>
      <c r="BK14" s="283">
        <v>610</v>
      </c>
      <c r="BL14" s="283">
        <v>625</v>
      </c>
      <c r="BM14" s="283">
        <v>680</v>
      </c>
      <c r="BN14" s="283">
        <v>680</v>
      </c>
      <c r="BO14" s="283">
        <v>695</v>
      </c>
      <c r="BP14" s="283">
        <v>680</v>
      </c>
      <c r="BQ14" s="283">
        <v>645</v>
      </c>
      <c r="BR14" s="283">
        <v>620</v>
      </c>
      <c r="BS14" s="283">
        <v>610</v>
      </c>
      <c r="BT14" s="283">
        <v>605</v>
      </c>
      <c r="BU14" s="283">
        <v>615</v>
      </c>
      <c r="BV14" s="283">
        <v>730</v>
      </c>
      <c r="BW14" s="283">
        <v>775</v>
      </c>
      <c r="BX14" s="283">
        <v>855</v>
      </c>
      <c r="BY14" s="283">
        <v>940</v>
      </c>
      <c r="BZ14" s="283">
        <v>960</v>
      </c>
      <c r="CA14" s="283">
        <v>995</v>
      </c>
      <c r="CB14" s="283">
        <v>1000</v>
      </c>
      <c r="CC14" s="283">
        <v>1000</v>
      </c>
      <c r="CD14" s="283">
        <v>1010</v>
      </c>
      <c r="CE14" s="283">
        <v>1075</v>
      </c>
      <c r="CF14" s="283">
        <v>1100</v>
      </c>
      <c r="CG14" s="283">
        <v>1100</v>
      </c>
      <c r="CH14" s="283">
        <v>1125</v>
      </c>
      <c r="CI14" s="283">
        <v>1155</v>
      </c>
      <c r="CJ14" s="283">
        <v>1170</v>
      </c>
      <c r="CK14" s="283">
        <v>1240</v>
      </c>
      <c r="CL14" s="283">
        <v>1225</v>
      </c>
      <c r="CM14" s="283">
        <v>2005</v>
      </c>
      <c r="CN14" s="283">
        <v>2515</v>
      </c>
      <c r="CO14" s="283">
        <v>2565</v>
      </c>
      <c r="CP14" s="283">
        <v>2565</v>
      </c>
      <c r="CQ14" s="283">
        <v>2610</v>
      </c>
      <c r="CR14" s="283">
        <v>2590</v>
      </c>
      <c r="CS14" s="283">
        <v>2535</v>
      </c>
      <c r="CT14" s="283">
        <v>2610</v>
      </c>
      <c r="CU14" s="283">
        <v>2690</v>
      </c>
    </row>
    <row r="15" spans="1:99" x14ac:dyDescent="0.35">
      <c r="B15" s="458"/>
      <c r="C15" s="254" t="s">
        <v>59</v>
      </c>
      <c r="D15" s="283">
        <v>3535</v>
      </c>
      <c r="E15" s="283">
        <v>3505</v>
      </c>
      <c r="F15" s="283">
        <v>3235</v>
      </c>
      <c r="G15" s="283">
        <v>2770</v>
      </c>
      <c r="H15" s="283">
        <v>2585</v>
      </c>
      <c r="I15" s="283">
        <v>2360</v>
      </c>
      <c r="J15" s="283">
        <v>2290</v>
      </c>
      <c r="K15" s="283">
        <v>2155</v>
      </c>
      <c r="L15" s="283">
        <v>2160</v>
      </c>
      <c r="M15" s="283">
        <v>2260</v>
      </c>
      <c r="N15" s="283">
        <v>2610</v>
      </c>
      <c r="O15" s="283">
        <v>2900</v>
      </c>
      <c r="P15" s="283">
        <v>2975</v>
      </c>
      <c r="Q15" s="283">
        <v>3005</v>
      </c>
      <c r="R15" s="283">
        <v>2775</v>
      </c>
      <c r="S15" s="283">
        <v>2335</v>
      </c>
      <c r="T15" s="283">
        <v>2110</v>
      </c>
      <c r="U15" s="283">
        <v>1890</v>
      </c>
      <c r="V15" s="283">
        <v>1745</v>
      </c>
      <c r="W15" s="283">
        <v>1560</v>
      </c>
      <c r="X15" s="283">
        <v>1540</v>
      </c>
      <c r="Y15" s="283">
        <v>1665</v>
      </c>
      <c r="Z15" s="283">
        <v>1940</v>
      </c>
      <c r="AA15" s="283">
        <v>2165</v>
      </c>
      <c r="AB15" s="283">
        <v>2260</v>
      </c>
      <c r="AC15" s="283">
        <v>2165</v>
      </c>
      <c r="AD15" s="283">
        <v>1860</v>
      </c>
      <c r="AE15" s="283">
        <v>1480</v>
      </c>
      <c r="AF15" s="283">
        <v>1350</v>
      </c>
      <c r="AG15" s="283">
        <v>1300</v>
      </c>
      <c r="AH15" s="283">
        <v>1275</v>
      </c>
      <c r="AI15" s="283">
        <v>1150</v>
      </c>
      <c r="AJ15" s="283">
        <v>1145</v>
      </c>
      <c r="AK15" s="283">
        <v>1280</v>
      </c>
      <c r="AL15" s="283">
        <v>1480</v>
      </c>
      <c r="AM15" s="283">
        <v>1725</v>
      </c>
      <c r="AN15" s="283">
        <v>1825</v>
      </c>
      <c r="AO15" s="283">
        <v>1825</v>
      </c>
      <c r="AP15" s="283">
        <v>1685</v>
      </c>
      <c r="AQ15" s="283">
        <v>1425</v>
      </c>
      <c r="AR15" s="283">
        <v>1370</v>
      </c>
      <c r="AS15" s="283">
        <v>1285</v>
      </c>
      <c r="AT15" s="283">
        <v>1265</v>
      </c>
      <c r="AU15" s="283">
        <v>1245</v>
      </c>
      <c r="AV15" s="283">
        <v>1255</v>
      </c>
      <c r="AW15" s="283">
        <v>1315</v>
      </c>
      <c r="AX15" s="283">
        <v>1540</v>
      </c>
      <c r="AY15" s="283">
        <v>1725</v>
      </c>
      <c r="AZ15" s="283">
        <v>1855</v>
      </c>
      <c r="BA15" s="283">
        <v>1905</v>
      </c>
      <c r="BB15" s="283">
        <v>1835</v>
      </c>
      <c r="BC15" s="283">
        <v>1595</v>
      </c>
      <c r="BD15" s="283">
        <v>1520</v>
      </c>
      <c r="BE15" s="283">
        <v>1405</v>
      </c>
      <c r="BF15" s="283">
        <v>1370</v>
      </c>
      <c r="BG15" s="283">
        <v>1365</v>
      </c>
      <c r="BH15" s="283">
        <v>1360</v>
      </c>
      <c r="BI15" s="283">
        <v>1425</v>
      </c>
      <c r="BJ15" s="283">
        <v>1605</v>
      </c>
      <c r="BK15" s="283">
        <v>1915</v>
      </c>
      <c r="BL15" s="283">
        <v>2045</v>
      </c>
      <c r="BM15" s="283">
        <v>2065</v>
      </c>
      <c r="BN15" s="283">
        <v>1975</v>
      </c>
      <c r="BO15" s="283">
        <v>1780</v>
      </c>
      <c r="BP15" s="283">
        <v>1640</v>
      </c>
      <c r="BQ15" s="283">
        <v>1540</v>
      </c>
      <c r="BR15" s="283">
        <v>1550</v>
      </c>
      <c r="BS15" s="283">
        <v>1575</v>
      </c>
      <c r="BT15" s="283">
        <v>1630</v>
      </c>
      <c r="BU15" s="283">
        <v>1735</v>
      </c>
      <c r="BV15" s="283">
        <v>2015</v>
      </c>
      <c r="BW15" s="283">
        <v>2340</v>
      </c>
      <c r="BX15" s="283">
        <v>2510</v>
      </c>
      <c r="BY15" s="283">
        <v>2740</v>
      </c>
      <c r="BZ15" s="283">
        <v>2760</v>
      </c>
      <c r="CA15" s="283">
        <v>2590</v>
      </c>
      <c r="CB15" s="283">
        <v>2415</v>
      </c>
      <c r="CC15" s="283">
        <v>2380</v>
      </c>
      <c r="CD15" s="283">
        <v>2360</v>
      </c>
      <c r="CE15" s="283">
        <v>2370</v>
      </c>
      <c r="CF15" s="283">
        <v>2365</v>
      </c>
      <c r="CG15" s="283">
        <v>2475</v>
      </c>
      <c r="CH15" s="283">
        <v>2785</v>
      </c>
      <c r="CI15" s="283">
        <v>2935</v>
      </c>
      <c r="CJ15" s="283">
        <v>3180</v>
      </c>
      <c r="CK15" s="283">
        <v>3405</v>
      </c>
      <c r="CL15" s="283">
        <v>3250</v>
      </c>
      <c r="CM15" s="283">
        <v>4985</v>
      </c>
      <c r="CN15" s="283">
        <v>5665</v>
      </c>
      <c r="CO15" s="283">
        <v>5495</v>
      </c>
      <c r="CP15" s="283">
        <v>5560</v>
      </c>
      <c r="CQ15" s="283">
        <v>5220</v>
      </c>
      <c r="CR15" s="283">
        <v>4960</v>
      </c>
      <c r="CS15" s="283">
        <v>4740</v>
      </c>
      <c r="CT15" s="283">
        <v>5005</v>
      </c>
      <c r="CU15" s="283">
        <v>5055</v>
      </c>
    </row>
    <row r="16" spans="1:99" x14ac:dyDescent="0.35">
      <c r="B16" s="458"/>
      <c r="C16" s="254" t="s">
        <v>55</v>
      </c>
      <c r="D16" s="283">
        <v>3325</v>
      </c>
      <c r="E16" s="283">
        <v>3370</v>
      </c>
      <c r="F16" s="283">
        <v>3275</v>
      </c>
      <c r="G16" s="283">
        <v>3200</v>
      </c>
      <c r="H16" s="283">
        <v>3110</v>
      </c>
      <c r="I16" s="283">
        <v>3005</v>
      </c>
      <c r="J16" s="283">
        <v>2995</v>
      </c>
      <c r="K16" s="283">
        <v>2935</v>
      </c>
      <c r="L16" s="283">
        <v>2830</v>
      </c>
      <c r="M16" s="283">
        <v>2745</v>
      </c>
      <c r="N16" s="283">
        <v>2650</v>
      </c>
      <c r="O16" s="283">
        <v>2655</v>
      </c>
      <c r="P16" s="283">
        <v>2730</v>
      </c>
      <c r="Q16" s="283">
        <v>2805</v>
      </c>
      <c r="R16" s="283">
        <v>2745</v>
      </c>
      <c r="S16" s="283">
        <v>2640</v>
      </c>
      <c r="T16" s="283">
        <v>2445</v>
      </c>
      <c r="U16" s="283">
        <v>2310</v>
      </c>
      <c r="V16" s="283">
        <v>2215</v>
      </c>
      <c r="W16" s="283">
        <v>2060</v>
      </c>
      <c r="X16" s="283">
        <v>1985</v>
      </c>
      <c r="Y16" s="283">
        <v>1950</v>
      </c>
      <c r="Z16" s="283">
        <v>1845</v>
      </c>
      <c r="AA16" s="283">
        <v>1810</v>
      </c>
      <c r="AB16" s="283">
        <v>1865</v>
      </c>
      <c r="AC16" s="283">
        <v>1885</v>
      </c>
      <c r="AD16" s="283">
        <v>1815</v>
      </c>
      <c r="AE16" s="283">
        <v>1760</v>
      </c>
      <c r="AF16" s="283">
        <v>1735</v>
      </c>
      <c r="AG16" s="283">
        <v>1710</v>
      </c>
      <c r="AH16" s="283">
        <v>1700</v>
      </c>
      <c r="AI16" s="283">
        <v>1660</v>
      </c>
      <c r="AJ16" s="283">
        <v>1600</v>
      </c>
      <c r="AK16" s="283">
        <v>1620</v>
      </c>
      <c r="AL16" s="283">
        <v>1590</v>
      </c>
      <c r="AM16" s="283">
        <v>1530</v>
      </c>
      <c r="AN16" s="283">
        <v>1605</v>
      </c>
      <c r="AO16" s="283">
        <v>1630</v>
      </c>
      <c r="AP16" s="283">
        <v>1645</v>
      </c>
      <c r="AQ16" s="283">
        <v>1665</v>
      </c>
      <c r="AR16" s="283">
        <v>1680</v>
      </c>
      <c r="AS16" s="283">
        <v>1615</v>
      </c>
      <c r="AT16" s="283">
        <v>1570</v>
      </c>
      <c r="AU16" s="283">
        <v>1575</v>
      </c>
      <c r="AV16" s="283">
        <v>1540</v>
      </c>
      <c r="AW16" s="283">
        <v>1505</v>
      </c>
      <c r="AX16" s="283">
        <v>1485</v>
      </c>
      <c r="AY16" s="283">
        <v>1460</v>
      </c>
      <c r="AZ16" s="283">
        <v>1530</v>
      </c>
      <c r="BA16" s="283">
        <v>1600</v>
      </c>
      <c r="BB16" s="283">
        <v>1640</v>
      </c>
      <c r="BC16" s="283">
        <v>1650</v>
      </c>
      <c r="BD16" s="283">
        <v>1625</v>
      </c>
      <c r="BE16" s="283">
        <v>1625</v>
      </c>
      <c r="BF16" s="283">
        <v>1635</v>
      </c>
      <c r="BG16" s="283">
        <v>1615</v>
      </c>
      <c r="BH16" s="283">
        <v>1590</v>
      </c>
      <c r="BI16" s="283">
        <v>1580</v>
      </c>
      <c r="BJ16" s="283">
        <v>1575</v>
      </c>
      <c r="BK16" s="283">
        <v>1575</v>
      </c>
      <c r="BL16" s="283">
        <v>1640</v>
      </c>
      <c r="BM16" s="283">
        <v>1710</v>
      </c>
      <c r="BN16" s="283">
        <v>1715</v>
      </c>
      <c r="BO16" s="283">
        <v>1825</v>
      </c>
      <c r="BP16" s="283">
        <v>1850</v>
      </c>
      <c r="BQ16" s="283">
        <v>1925</v>
      </c>
      <c r="BR16" s="283">
        <v>1985</v>
      </c>
      <c r="BS16" s="283">
        <v>1985</v>
      </c>
      <c r="BT16" s="283">
        <v>2015</v>
      </c>
      <c r="BU16" s="283">
        <v>2080</v>
      </c>
      <c r="BV16" s="283">
        <v>2090</v>
      </c>
      <c r="BW16" s="283">
        <v>2140</v>
      </c>
      <c r="BX16" s="283">
        <v>2215</v>
      </c>
      <c r="BY16" s="283">
        <v>2265</v>
      </c>
      <c r="BZ16" s="283">
        <v>2350</v>
      </c>
      <c r="CA16" s="283">
        <v>2390</v>
      </c>
      <c r="CB16" s="283">
        <v>2405</v>
      </c>
      <c r="CC16" s="283">
        <v>2335</v>
      </c>
      <c r="CD16" s="283">
        <v>2405</v>
      </c>
      <c r="CE16" s="283">
        <v>2445</v>
      </c>
      <c r="CF16" s="283">
        <v>2410</v>
      </c>
      <c r="CG16" s="283">
        <v>2390</v>
      </c>
      <c r="CH16" s="283">
        <v>2360</v>
      </c>
      <c r="CI16" s="283">
        <v>2400</v>
      </c>
      <c r="CJ16" s="283">
        <v>2485</v>
      </c>
      <c r="CK16" s="283">
        <v>2570</v>
      </c>
      <c r="CL16" s="283">
        <v>2555</v>
      </c>
      <c r="CM16" s="283">
        <v>3880</v>
      </c>
      <c r="CN16" s="283">
        <v>4510</v>
      </c>
      <c r="CO16" s="283">
        <v>4340</v>
      </c>
      <c r="CP16" s="283">
        <v>4410</v>
      </c>
      <c r="CQ16" s="283">
        <v>4505</v>
      </c>
      <c r="CR16" s="283">
        <v>4415</v>
      </c>
      <c r="CS16" s="283">
        <v>4255</v>
      </c>
      <c r="CT16" s="283">
        <v>4265</v>
      </c>
      <c r="CU16" s="283">
        <v>4310</v>
      </c>
    </row>
    <row r="17" spans="2:99" x14ac:dyDescent="0.35">
      <c r="B17" s="458"/>
      <c r="C17" s="254" t="s">
        <v>61</v>
      </c>
      <c r="D17" s="283">
        <v>1405</v>
      </c>
      <c r="E17" s="283">
        <v>1380</v>
      </c>
      <c r="F17" s="283">
        <v>1315</v>
      </c>
      <c r="G17" s="283">
        <v>1320</v>
      </c>
      <c r="H17" s="283">
        <v>1240</v>
      </c>
      <c r="I17" s="283">
        <v>1225</v>
      </c>
      <c r="J17" s="283">
        <v>1225</v>
      </c>
      <c r="K17" s="283">
        <v>1220</v>
      </c>
      <c r="L17" s="283">
        <v>1160</v>
      </c>
      <c r="M17" s="283">
        <v>1100</v>
      </c>
      <c r="N17" s="283">
        <v>1080</v>
      </c>
      <c r="O17" s="283">
        <v>1050</v>
      </c>
      <c r="P17" s="283">
        <v>1105</v>
      </c>
      <c r="Q17" s="283">
        <v>1120</v>
      </c>
      <c r="R17" s="283">
        <v>1090</v>
      </c>
      <c r="S17" s="283">
        <v>1000</v>
      </c>
      <c r="T17" s="283">
        <v>930</v>
      </c>
      <c r="U17" s="283">
        <v>885</v>
      </c>
      <c r="V17" s="283">
        <v>875</v>
      </c>
      <c r="W17" s="283">
        <v>800</v>
      </c>
      <c r="X17" s="283">
        <v>775</v>
      </c>
      <c r="Y17" s="283">
        <v>770</v>
      </c>
      <c r="Z17" s="283">
        <v>690</v>
      </c>
      <c r="AA17" s="283">
        <v>665</v>
      </c>
      <c r="AB17" s="283">
        <v>710</v>
      </c>
      <c r="AC17" s="283">
        <v>750</v>
      </c>
      <c r="AD17" s="283">
        <v>690</v>
      </c>
      <c r="AE17" s="283">
        <v>670</v>
      </c>
      <c r="AF17" s="283">
        <v>650</v>
      </c>
      <c r="AG17" s="283">
        <v>640</v>
      </c>
      <c r="AH17" s="283">
        <v>635</v>
      </c>
      <c r="AI17" s="283">
        <v>655</v>
      </c>
      <c r="AJ17" s="283">
        <v>620</v>
      </c>
      <c r="AK17" s="283">
        <v>620</v>
      </c>
      <c r="AL17" s="283">
        <v>610</v>
      </c>
      <c r="AM17" s="283">
        <v>585</v>
      </c>
      <c r="AN17" s="283">
        <v>645</v>
      </c>
      <c r="AO17" s="283">
        <v>660</v>
      </c>
      <c r="AP17" s="283">
        <v>655</v>
      </c>
      <c r="AQ17" s="283">
        <v>675</v>
      </c>
      <c r="AR17" s="283">
        <v>670</v>
      </c>
      <c r="AS17" s="283">
        <v>630</v>
      </c>
      <c r="AT17" s="283">
        <v>630</v>
      </c>
      <c r="AU17" s="283">
        <v>650</v>
      </c>
      <c r="AV17" s="283">
        <v>640</v>
      </c>
      <c r="AW17" s="283">
        <v>650</v>
      </c>
      <c r="AX17" s="283">
        <v>650</v>
      </c>
      <c r="AY17" s="283">
        <v>635</v>
      </c>
      <c r="AZ17" s="283">
        <v>665</v>
      </c>
      <c r="BA17" s="283">
        <v>685</v>
      </c>
      <c r="BB17" s="283">
        <v>685</v>
      </c>
      <c r="BC17" s="283">
        <v>675</v>
      </c>
      <c r="BD17" s="283">
        <v>640</v>
      </c>
      <c r="BE17" s="283">
        <v>675</v>
      </c>
      <c r="BF17" s="283">
        <v>690</v>
      </c>
      <c r="BG17" s="283">
        <v>680</v>
      </c>
      <c r="BH17" s="283">
        <v>680</v>
      </c>
      <c r="BI17" s="283">
        <v>675</v>
      </c>
      <c r="BJ17" s="283">
        <v>645</v>
      </c>
      <c r="BK17" s="283">
        <v>610</v>
      </c>
      <c r="BL17" s="283">
        <v>640</v>
      </c>
      <c r="BM17" s="283">
        <v>655</v>
      </c>
      <c r="BN17" s="283">
        <v>675</v>
      </c>
      <c r="BO17" s="283">
        <v>660</v>
      </c>
      <c r="BP17" s="283">
        <v>640</v>
      </c>
      <c r="BQ17" s="283">
        <v>650</v>
      </c>
      <c r="BR17" s="283">
        <v>660</v>
      </c>
      <c r="BS17" s="283">
        <v>680</v>
      </c>
      <c r="BT17" s="283">
        <v>650</v>
      </c>
      <c r="BU17" s="283">
        <v>695</v>
      </c>
      <c r="BV17" s="283">
        <v>720</v>
      </c>
      <c r="BW17" s="283">
        <v>740</v>
      </c>
      <c r="BX17" s="283">
        <v>780</v>
      </c>
      <c r="BY17" s="283">
        <v>835</v>
      </c>
      <c r="BZ17" s="283">
        <v>870</v>
      </c>
      <c r="CA17" s="283">
        <v>860</v>
      </c>
      <c r="CB17" s="283">
        <v>905</v>
      </c>
      <c r="CC17" s="283">
        <v>960</v>
      </c>
      <c r="CD17" s="283">
        <v>1020</v>
      </c>
      <c r="CE17" s="283">
        <v>1060</v>
      </c>
      <c r="CF17" s="283">
        <v>1015</v>
      </c>
      <c r="CG17" s="283">
        <v>1070</v>
      </c>
      <c r="CH17" s="283">
        <v>1100</v>
      </c>
      <c r="CI17" s="283">
        <v>1140</v>
      </c>
      <c r="CJ17" s="283">
        <v>1155</v>
      </c>
      <c r="CK17" s="283">
        <v>1215</v>
      </c>
      <c r="CL17" s="283">
        <v>1195</v>
      </c>
      <c r="CM17" s="283">
        <v>2450</v>
      </c>
      <c r="CN17" s="283">
        <v>2895</v>
      </c>
      <c r="CO17" s="283">
        <v>2705</v>
      </c>
      <c r="CP17" s="283">
        <v>2815</v>
      </c>
      <c r="CQ17" s="283">
        <v>2825</v>
      </c>
      <c r="CR17" s="283">
        <v>2730</v>
      </c>
      <c r="CS17" s="283">
        <v>2530</v>
      </c>
      <c r="CT17" s="283">
        <v>2555</v>
      </c>
      <c r="CU17" s="283">
        <v>2555</v>
      </c>
    </row>
    <row r="18" spans="2:99" x14ac:dyDescent="0.35">
      <c r="B18" s="458"/>
      <c r="C18" s="254" t="s">
        <v>62</v>
      </c>
      <c r="D18" s="283">
        <v>1450</v>
      </c>
      <c r="E18" s="283">
        <v>1545</v>
      </c>
      <c r="F18" s="283">
        <v>1500</v>
      </c>
      <c r="G18" s="283">
        <v>1465</v>
      </c>
      <c r="H18" s="283">
        <v>1505</v>
      </c>
      <c r="I18" s="283">
        <v>1440</v>
      </c>
      <c r="J18" s="283">
        <v>1390</v>
      </c>
      <c r="K18" s="283">
        <v>1330</v>
      </c>
      <c r="L18" s="283">
        <v>1230</v>
      </c>
      <c r="M18" s="283">
        <v>1215</v>
      </c>
      <c r="N18" s="283">
        <v>1145</v>
      </c>
      <c r="O18" s="283">
        <v>1115</v>
      </c>
      <c r="P18" s="283">
        <v>1125</v>
      </c>
      <c r="Q18" s="283">
        <v>1190</v>
      </c>
      <c r="R18" s="283">
        <v>1145</v>
      </c>
      <c r="S18" s="283">
        <v>1090</v>
      </c>
      <c r="T18" s="283">
        <v>1030</v>
      </c>
      <c r="U18" s="283">
        <v>925</v>
      </c>
      <c r="V18" s="283">
        <v>860</v>
      </c>
      <c r="W18" s="283">
        <v>835</v>
      </c>
      <c r="X18" s="283">
        <v>830</v>
      </c>
      <c r="Y18" s="283"/>
      <c r="Z18" s="283">
        <v>735</v>
      </c>
      <c r="AA18" s="283">
        <v>720</v>
      </c>
      <c r="AB18" s="283">
        <v>760</v>
      </c>
      <c r="AC18" s="283">
        <v>795</v>
      </c>
      <c r="AD18" s="283">
        <v>755</v>
      </c>
      <c r="AE18" s="283">
        <v>755</v>
      </c>
      <c r="AF18" s="283">
        <v>740</v>
      </c>
      <c r="AG18" s="283">
        <v>690</v>
      </c>
      <c r="AH18" s="283">
        <v>670</v>
      </c>
      <c r="AI18" s="283">
        <v>670</v>
      </c>
      <c r="AJ18" s="283">
        <v>645</v>
      </c>
      <c r="AK18" s="283">
        <v>620</v>
      </c>
      <c r="AL18" s="283">
        <v>580</v>
      </c>
      <c r="AM18" s="283">
        <v>575</v>
      </c>
      <c r="AN18" s="283">
        <v>620</v>
      </c>
      <c r="AO18" s="283">
        <v>645</v>
      </c>
      <c r="AP18" s="283">
        <v>630</v>
      </c>
      <c r="AQ18" s="283">
        <v>675</v>
      </c>
      <c r="AR18" s="283">
        <v>675</v>
      </c>
      <c r="AS18" s="283">
        <v>660</v>
      </c>
      <c r="AT18" s="283">
        <v>640</v>
      </c>
      <c r="AU18" s="283">
        <v>635</v>
      </c>
      <c r="AV18" s="283">
        <v>610</v>
      </c>
      <c r="AW18" s="283">
        <v>595</v>
      </c>
      <c r="AX18" s="283">
        <v>605</v>
      </c>
      <c r="AY18" s="283">
        <v>580</v>
      </c>
      <c r="AZ18" s="283">
        <v>585</v>
      </c>
      <c r="BA18" s="283">
        <v>605</v>
      </c>
      <c r="BB18" s="283">
        <v>655</v>
      </c>
      <c r="BC18" s="283">
        <v>675</v>
      </c>
      <c r="BD18" s="283">
        <v>680</v>
      </c>
      <c r="BE18" s="283">
        <v>660</v>
      </c>
      <c r="BF18" s="283">
        <v>665</v>
      </c>
      <c r="BG18" s="283">
        <v>650</v>
      </c>
      <c r="BH18" s="283">
        <v>645</v>
      </c>
      <c r="BI18" s="283">
        <v>635</v>
      </c>
      <c r="BJ18" s="283">
        <v>635</v>
      </c>
      <c r="BK18" s="283">
        <v>635</v>
      </c>
      <c r="BL18" s="283">
        <v>655</v>
      </c>
      <c r="BM18" s="283">
        <v>660</v>
      </c>
      <c r="BN18" s="283">
        <v>690</v>
      </c>
      <c r="BO18" s="283">
        <v>710</v>
      </c>
      <c r="BP18" s="283">
        <v>645</v>
      </c>
      <c r="BQ18" s="283">
        <v>645</v>
      </c>
      <c r="BR18" s="283">
        <v>620</v>
      </c>
      <c r="BS18" s="283">
        <v>635</v>
      </c>
      <c r="BT18" s="283">
        <v>640</v>
      </c>
      <c r="BU18" s="283">
        <v>695</v>
      </c>
      <c r="BV18" s="283">
        <v>770</v>
      </c>
      <c r="BW18" s="283">
        <v>790</v>
      </c>
      <c r="BX18" s="283">
        <v>800</v>
      </c>
      <c r="BY18" s="283">
        <v>890</v>
      </c>
      <c r="BZ18" s="283">
        <v>940</v>
      </c>
      <c r="CA18" s="283">
        <v>945</v>
      </c>
      <c r="CB18" s="283">
        <v>980</v>
      </c>
      <c r="CC18" s="283">
        <v>1045</v>
      </c>
      <c r="CD18" s="283">
        <v>1045</v>
      </c>
      <c r="CE18" s="283">
        <v>1065</v>
      </c>
      <c r="CF18" s="283">
        <v>1095</v>
      </c>
      <c r="CG18" s="283">
        <v>1180</v>
      </c>
      <c r="CH18" s="283">
        <v>1195</v>
      </c>
      <c r="CI18" s="283">
        <v>1185</v>
      </c>
      <c r="CJ18" s="283">
        <v>1215</v>
      </c>
      <c r="CK18" s="283">
        <v>1270</v>
      </c>
      <c r="CL18" s="283">
        <v>1290</v>
      </c>
      <c r="CM18" s="283">
        <v>2430</v>
      </c>
      <c r="CN18" s="283">
        <v>2845</v>
      </c>
      <c r="CO18" s="283">
        <v>2745</v>
      </c>
      <c r="CP18" s="283">
        <v>2795</v>
      </c>
      <c r="CQ18" s="283">
        <v>2875</v>
      </c>
      <c r="CR18" s="283">
        <v>2915</v>
      </c>
      <c r="CS18" s="283">
        <v>2800</v>
      </c>
      <c r="CT18" s="283">
        <v>2860</v>
      </c>
      <c r="CU18" s="283">
        <v>2935</v>
      </c>
    </row>
    <row r="19" spans="2:99" x14ac:dyDescent="0.35">
      <c r="B19" s="458"/>
      <c r="C19" s="254" t="s">
        <v>63</v>
      </c>
      <c r="D19" s="283">
        <v>2155</v>
      </c>
      <c r="E19" s="283">
        <v>2300</v>
      </c>
      <c r="F19" s="283">
        <v>2300</v>
      </c>
      <c r="G19" s="283">
        <v>2300</v>
      </c>
      <c r="H19" s="283">
        <v>2180</v>
      </c>
      <c r="I19" s="283">
        <v>2100</v>
      </c>
      <c r="J19" s="283">
        <v>2090</v>
      </c>
      <c r="K19" s="283">
        <v>2000</v>
      </c>
      <c r="L19" s="283">
        <v>1890</v>
      </c>
      <c r="M19" s="283">
        <v>1745</v>
      </c>
      <c r="N19" s="283">
        <v>1690</v>
      </c>
      <c r="O19" s="283">
        <v>1665</v>
      </c>
      <c r="P19" s="283">
        <v>1785</v>
      </c>
      <c r="Q19" s="283">
        <v>1760</v>
      </c>
      <c r="R19" s="283">
        <v>1685</v>
      </c>
      <c r="S19" s="283">
        <v>1640</v>
      </c>
      <c r="T19" s="283">
        <v>1550</v>
      </c>
      <c r="U19" s="283">
        <v>1415</v>
      </c>
      <c r="V19" s="283">
        <v>1360</v>
      </c>
      <c r="W19" s="283">
        <v>1315</v>
      </c>
      <c r="X19" s="283">
        <v>1270</v>
      </c>
      <c r="Y19" s="283">
        <v>1225</v>
      </c>
      <c r="Z19" s="283">
        <v>1145</v>
      </c>
      <c r="AA19" s="283">
        <v>1060</v>
      </c>
      <c r="AB19" s="283">
        <v>1130</v>
      </c>
      <c r="AC19" s="283">
        <v>1175</v>
      </c>
      <c r="AD19" s="283">
        <v>1185</v>
      </c>
      <c r="AE19" s="283">
        <v>1155</v>
      </c>
      <c r="AF19" s="283">
        <v>1070</v>
      </c>
      <c r="AG19" s="283">
        <v>1065</v>
      </c>
      <c r="AH19" s="283">
        <v>1065</v>
      </c>
      <c r="AI19" s="283">
        <v>1110</v>
      </c>
      <c r="AJ19" s="283">
        <v>1100</v>
      </c>
      <c r="AK19" s="283">
        <v>1075</v>
      </c>
      <c r="AL19" s="283">
        <v>1025</v>
      </c>
      <c r="AM19" s="283">
        <v>1005</v>
      </c>
      <c r="AN19" s="283">
        <v>1050</v>
      </c>
      <c r="AO19" s="283">
        <v>1060</v>
      </c>
      <c r="AP19" s="283">
        <v>1045</v>
      </c>
      <c r="AQ19" s="283">
        <v>1040</v>
      </c>
      <c r="AR19" s="283">
        <v>1030</v>
      </c>
      <c r="AS19" s="283">
        <v>1000</v>
      </c>
      <c r="AT19" s="283">
        <v>980</v>
      </c>
      <c r="AU19" s="283">
        <v>980</v>
      </c>
      <c r="AV19" s="283">
        <v>1005</v>
      </c>
      <c r="AW19" s="283">
        <v>1030</v>
      </c>
      <c r="AX19" s="283">
        <v>1020</v>
      </c>
      <c r="AY19" s="283">
        <v>1010</v>
      </c>
      <c r="AZ19" s="283">
        <v>1060</v>
      </c>
      <c r="BA19" s="283">
        <v>1110</v>
      </c>
      <c r="BB19" s="283">
        <v>1125</v>
      </c>
      <c r="BC19" s="283">
        <v>1095</v>
      </c>
      <c r="BD19" s="283">
        <v>1085</v>
      </c>
      <c r="BE19" s="283">
        <v>1080</v>
      </c>
      <c r="BF19" s="283">
        <v>1060</v>
      </c>
      <c r="BG19" s="283">
        <v>1040</v>
      </c>
      <c r="BH19" s="283">
        <v>1015</v>
      </c>
      <c r="BI19" s="283">
        <v>1060</v>
      </c>
      <c r="BJ19" s="283">
        <v>1060</v>
      </c>
      <c r="BK19" s="283">
        <v>1170</v>
      </c>
      <c r="BL19" s="283">
        <v>1230</v>
      </c>
      <c r="BM19" s="283">
        <v>1405</v>
      </c>
      <c r="BN19" s="283">
        <v>1505</v>
      </c>
      <c r="BO19" s="283">
        <v>1625</v>
      </c>
      <c r="BP19" s="283">
        <v>1605</v>
      </c>
      <c r="BQ19" s="283">
        <v>1630</v>
      </c>
      <c r="BR19" s="283">
        <v>1630</v>
      </c>
      <c r="BS19" s="283">
        <v>1655</v>
      </c>
      <c r="BT19" s="283">
        <v>1660</v>
      </c>
      <c r="BU19" s="283">
        <v>1690</v>
      </c>
      <c r="BV19" s="283">
        <v>1730</v>
      </c>
      <c r="BW19" s="283">
        <v>1735</v>
      </c>
      <c r="BX19" s="283">
        <v>1770</v>
      </c>
      <c r="BY19" s="283">
        <v>1885</v>
      </c>
      <c r="BZ19" s="283">
        <v>1850</v>
      </c>
      <c r="CA19" s="283">
        <v>1875</v>
      </c>
      <c r="CB19" s="283">
        <v>1885</v>
      </c>
      <c r="CC19" s="283">
        <v>1875</v>
      </c>
      <c r="CD19" s="283">
        <v>1895</v>
      </c>
      <c r="CE19" s="283">
        <v>1900</v>
      </c>
      <c r="CF19" s="283">
        <v>1920</v>
      </c>
      <c r="CG19" s="283">
        <v>2010</v>
      </c>
      <c r="CH19" s="283">
        <v>2020</v>
      </c>
      <c r="CI19" s="283">
        <v>1995</v>
      </c>
      <c r="CJ19" s="283">
        <v>2055</v>
      </c>
      <c r="CK19" s="283">
        <v>2125</v>
      </c>
      <c r="CL19" s="283">
        <v>2100</v>
      </c>
      <c r="CM19" s="283">
        <v>3750</v>
      </c>
      <c r="CN19" s="283">
        <v>4540</v>
      </c>
      <c r="CO19" s="283">
        <v>4325</v>
      </c>
      <c r="CP19" s="283">
        <v>4460</v>
      </c>
      <c r="CQ19" s="283">
        <v>4505</v>
      </c>
      <c r="CR19" s="283">
        <v>4385</v>
      </c>
      <c r="CS19" s="283">
        <v>4140</v>
      </c>
      <c r="CT19" s="283">
        <v>4125</v>
      </c>
      <c r="CU19" s="283">
        <v>4020</v>
      </c>
    </row>
    <row r="20" spans="2:99" x14ac:dyDescent="0.35">
      <c r="B20" s="458"/>
      <c r="C20" s="254" t="s">
        <v>60</v>
      </c>
      <c r="D20" s="283">
        <v>2130</v>
      </c>
      <c r="E20" s="283">
        <v>2125</v>
      </c>
      <c r="F20" s="283">
        <v>2055</v>
      </c>
      <c r="G20" s="283">
        <v>2030</v>
      </c>
      <c r="H20" s="283">
        <v>1980</v>
      </c>
      <c r="I20" s="283">
        <v>1925</v>
      </c>
      <c r="J20" s="283">
        <v>1900</v>
      </c>
      <c r="K20" s="283">
        <v>1875</v>
      </c>
      <c r="L20" s="283">
        <v>1785</v>
      </c>
      <c r="M20" s="283">
        <v>1765</v>
      </c>
      <c r="N20" s="283">
        <v>1805</v>
      </c>
      <c r="O20" s="283">
        <v>1825</v>
      </c>
      <c r="P20" s="283">
        <v>1870</v>
      </c>
      <c r="Q20" s="283">
        <v>1845</v>
      </c>
      <c r="R20" s="283">
        <v>1775</v>
      </c>
      <c r="S20" s="283">
        <v>1700</v>
      </c>
      <c r="T20" s="283">
        <v>1610</v>
      </c>
      <c r="U20" s="283">
        <v>1490</v>
      </c>
      <c r="V20" s="283">
        <v>1475</v>
      </c>
      <c r="W20" s="283">
        <v>1380</v>
      </c>
      <c r="X20" s="283">
        <v>1370</v>
      </c>
      <c r="Y20" s="283">
        <v>1390</v>
      </c>
      <c r="Z20" s="283">
        <v>1405</v>
      </c>
      <c r="AA20" s="283">
        <v>1385</v>
      </c>
      <c r="AB20" s="283">
        <v>1425</v>
      </c>
      <c r="AC20" s="283">
        <v>1355</v>
      </c>
      <c r="AD20" s="283">
        <v>1285</v>
      </c>
      <c r="AE20" s="283">
        <v>1255</v>
      </c>
      <c r="AF20" s="283">
        <v>1230</v>
      </c>
      <c r="AG20" s="283">
        <v>1190</v>
      </c>
      <c r="AH20" s="283">
        <v>1220</v>
      </c>
      <c r="AI20" s="283">
        <v>1230</v>
      </c>
      <c r="AJ20" s="283">
        <v>1170</v>
      </c>
      <c r="AK20" s="283">
        <v>1150</v>
      </c>
      <c r="AL20" s="283">
        <v>1215</v>
      </c>
      <c r="AM20" s="283">
        <v>1195</v>
      </c>
      <c r="AN20" s="283">
        <v>1230</v>
      </c>
      <c r="AO20" s="283">
        <v>1240</v>
      </c>
      <c r="AP20" s="283">
        <v>1240</v>
      </c>
      <c r="AQ20" s="283">
        <v>1205</v>
      </c>
      <c r="AR20" s="283">
        <v>1160</v>
      </c>
      <c r="AS20" s="283">
        <v>1130</v>
      </c>
      <c r="AT20" s="283">
        <v>1080</v>
      </c>
      <c r="AU20" s="283">
        <v>1105</v>
      </c>
      <c r="AV20" s="283">
        <v>1050</v>
      </c>
      <c r="AW20" s="283">
        <v>1070</v>
      </c>
      <c r="AX20" s="283">
        <v>1050</v>
      </c>
      <c r="AY20" s="283">
        <v>1040</v>
      </c>
      <c r="AZ20" s="283">
        <v>1060</v>
      </c>
      <c r="BA20" s="283">
        <v>1070</v>
      </c>
      <c r="BB20" s="283">
        <v>1075</v>
      </c>
      <c r="BC20" s="283">
        <v>1055</v>
      </c>
      <c r="BD20" s="283">
        <v>1020</v>
      </c>
      <c r="BE20" s="283">
        <v>1020</v>
      </c>
      <c r="BF20" s="283">
        <v>1025</v>
      </c>
      <c r="BG20" s="283">
        <v>1035</v>
      </c>
      <c r="BH20" s="283">
        <v>1035</v>
      </c>
      <c r="BI20" s="283">
        <v>1035</v>
      </c>
      <c r="BJ20" s="283">
        <v>1040</v>
      </c>
      <c r="BK20" s="283">
        <v>1070</v>
      </c>
      <c r="BL20" s="283">
        <v>1105</v>
      </c>
      <c r="BM20" s="283">
        <v>1170</v>
      </c>
      <c r="BN20" s="283">
        <v>1165</v>
      </c>
      <c r="BO20" s="283">
        <v>1185</v>
      </c>
      <c r="BP20" s="283">
        <v>1185</v>
      </c>
      <c r="BQ20" s="283">
        <v>1185</v>
      </c>
      <c r="BR20" s="283">
        <v>1160</v>
      </c>
      <c r="BS20" s="283">
        <v>1195</v>
      </c>
      <c r="BT20" s="283">
        <v>1200</v>
      </c>
      <c r="BU20" s="283">
        <v>1210</v>
      </c>
      <c r="BV20" s="283">
        <v>1260</v>
      </c>
      <c r="BW20" s="283">
        <v>1280</v>
      </c>
      <c r="BX20" s="283">
        <v>1370</v>
      </c>
      <c r="BY20" s="283">
        <v>1465</v>
      </c>
      <c r="BZ20" s="283">
        <v>1530</v>
      </c>
      <c r="CA20" s="283">
        <v>1555</v>
      </c>
      <c r="CB20" s="283">
        <v>1560</v>
      </c>
      <c r="CC20" s="283">
        <v>1555</v>
      </c>
      <c r="CD20" s="283">
        <v>1625</v>
      </c>
      <c r="CE20" s="283">
        <v>1610</v>
      </c>
      <c r="CF20" s="283">
        <v>1585</v>
      </c>
      <c r="CG20" s="283">
        <v>1610</v>
      </c>
      <c r="CH20" s="283">
        <v>1635</v>
      </c>
      <c r="CI20" s="283">
        <v>1615</v>
      </c>
      <c r="CJ20" s="283">
        <v>1655</v>
      </c>
      <c r="CK20" s="283">
        <v>1720</v>
      </c>
      <c r="CL20" s="283">
        <v>1680</v>
      </c>
      <c r="CM20" s="283">
        <v>2670</v>
      </c>
      <c r="CN20" s="283">
        <v>2975</v>
      </c>
      <c r="CO20" s="283">
        <v>2860</v>
      </c>
      <c r="CP20" s="283">
        <v>2915</v>
      </c>
      <c r="CQ20" s="283">
        <v>2990</v>
      </c>
      <c r="CR20" s="283">
        <v>2955</v>
      </c>
      <c r="CS20" s="283">
        <v>2785</v>
      </c>
      <c r="CT20" s="283">
        <v>2815</v>
      </c>
      <c r="CU20" s="283">
        <v>2785</v>
      </c>
    </row>
    <row r="21" spans="2:99" x14ac:dyDescent="0.35">
      <c r="B21" s="459"/>
      <c r="C21" s="254" t="s">
        <v>64</v>
      </c>
      <c r="D21" s="283">
        <v>320</v>
      </c>
      <c r="E21" s="283">
        <v>325</v>
      </c>
      <c r="F21" s="283">
        <v>310</v>
      </c>
      <c r="G21" s="283">
        <v>325</v>
      </c>
      <c r="H21" s="283">
        <v>305</v>
      </c>
      <c r="I21" s="283">
        <v>295</v>
      </c>
      <c r="J21" s="283">
        <v>295</v>
      </c>
      <c r="K21" s="283">
        <v>285</v>
      </c>
      <c r="L21" s="283">
        <v>255</v>
      </c>
      <c r="M21" s="283">
        <v>225</v>
      </c>
      <c r="N21" s="283">
        <v>200</v>
      </c>
      <c r="O21" s="283">
        <v>190</v>
      </c>
      <c r="P21" s="283">
        <v>195</v>
      </c>
      <c r="Q21" s="283">
        <v>210</v>
      </c>
      <c r="R21" s="283">
        <v>200</v>
      </c>
      <c r="S21" s="283">
        <v>195</v>
      </c>
      <c r="T21" s="283">
        <v>190</v>
      </c>
      <c r="U21" s="283">
        <v>175</v>
      </c>
      <c r="V21" s="283">
        <v>180</v>
      </c>
      <c r="W21" s="283">
        <v>180</v>
      </c>
      <c r="X21" s="283">
        <v>185</v>
      </c>
      <c r="Y21" s="283">
        <v>175</v>
      </c>
      <c r="Z21" s="283">
        <v>165</v>
      </c>
      <c r="AA21" s="283">
        <v>155</v>
      </c>
      <c r="AB21" s="283">
        <v>175</v>
      </c>
      <c r="AC21" s="283">
        <v>155</v>
      </c>
      <c r="AD21" s="283">
        <v>140</v>
      </c>
      <c r="AE21" s="283">
        <v>140</v>
      </c>
      <c r="AF21" s="283">
        <v>125</v>
      </c>
      <c r="AG21" s="283">
        <v>135</v>
      </c>
      <c r="AH21" s="283">
        <v>135</v>
      </c>
      <c r="AI21" s="283">
        <v>135</v>
      </c>
      <c r="AJ21" s="283">
        <v>130</v>
      </c>
      <c r="AK21" s="283">
        <v>130</v>
      </c>
      <c r="AL21" s="283">
        <v>120</v>
      </c>
      <c r="AM21" s="283">
        <v>125</v>
      </c>
      <c r="AN21" s="283">
        <v>135</v>
      </c>
      <c r="AO21" s="283">
        <v>140</v>
      </c>
      <c r="AP21" s="283">
        <v>140</v>
      </c>
      <c r="AQ21" s="283">
        <v>135</v>
      </c>
      <c r="AR21" s="283">
        <v>135</v>
      </c>
      <c r="AS21" s="283">
        <v>125</v>
      </c>
      <c r="AT21" s="283">
        <v>115</v>
      </c>
      <c r="AU21" s="283">
        <v>115</v>
      </c>
      <c r="AV21" s="283">
        <v>120</v>
      </c>
      <c r="AW21" s="283">
        <v>115</v>
      </c>
      <c r="AX21" s="283">
        <v>110</v>
      </c>
      <c r="AY21" s="283">
        <v>100</v>
      </c>
      <c r="AZ21" s="283">
        <v>120</v>
      </c>
      <c r="BA21" s="283">
        <v>130</v>
      </c>
      <c r="BB21" s="283">
        <v>135</v>
      </c>
      <c r="BC21" s="283">
        <v>135</v>
      </c>
      <c r="BD21" s="283">
        <v>140</v>
      </c>
      <c r="BE21" s="283">
        <v>125</v>
      </c>
      <c r="BF21" s="283">
        <v>125</v>
      </c>
      <c r="BG21" s="283">
        <v>130</v>
      </c>
      <c r="BH21" s="283">
        <v>130</v>
      </c>
      <c r="BI21" s="283">
        <v>130</v>
      </c>
      <c r="BJ21" s="283">
        <v>125</v>
      </c>
      <c r="BK21" s="283">
        <v>130</v>
      </c>
      <c r="BL21" s="283">
        <v>135</v>
      </c>
      <c r="BM21" s="283">
        <v>155</v>
      </c>
      <c r="BN21" s="283">
        <v>165</v>
      </c>
      <c r="BO21" s="283">
        <v>190</v>
      </c>
      <c r="BP21" s="283">
        <v>175</v>
      </c>
      <c r="BQ21" s="283">
        <v>185</v>
      </c>
      <c r="BR21" s="283">
        <v>200</v>
      </c>
      <c r="BS21" s="283">
        <v>205</v>
      </c>
      <c r="BT21" s="283">
        <v>215</v>
      </c>
      <c r="BU21" s="283">
        <v>215</v>
      </c>
      <c r="BV21" s="283">
        <v>220</v>
      </c>
      <c r="BW21" s="283">
        <v>225</v>
      </c>
      <c r="BX21" s="283">
        <v>235</v>
      </c>
      <c r="BY21" s="283">
        <v>250</v>
      </c>
      <c r="BZ21" s="283">
        <v>245</v>
      </c>
      <c r="CA21" s="283">
        <v>255</v>
      </c>
      <c r="CB21" s="283">
        <v>230</v>
      </c>
      <c r="CC21" s="283">
        <v>245</v>
      </c>
      <c r="CD21" s="283">
        <v>250</v>
      </c>
      <c r="CE21" s="283">
        <v>245</v>
      </c>
      <c r="CF21" s="283">
        <v>260</v>
      </c>
      <c r="CG21" s="283">
        <v>255</v>
      </c>
      <c r="CH21" s="283">
        <v>260</v>
      </c>
      <c r="CI21" s="283">
        <v>270</v>
      </c>
      <c r="CJ21" s="283">
        <v>300</v>
      </c>
      <c r="CK21" s="283">
        <v>295</v>
      </c>
      <c r="CL21" s="283">
        <v>285</v>
      </c>
      <c r="CM21" s="283">
        <v>605</v>
      </c>
      <c r="CN21" s="283">
        <v>805</v>
      </c>
      <c r="CO21" s="283">
        <v>785</v>
      </c>
      <c r="CP21" s="283">
        <v>800</v>
      </c>
      <c r="CQ21" s="283">
        <v>825</v>
      </c>
      <c r="CR21" s="283">
        <v>810</v>
      </c>
      <c r="CS21" s="283">
        <v>725</v>
      </c>
      <c r="CT21" s="283">
        <v>740</v>
      </c>
      <c r="CU21" s="283">
        <v>750</v>
      </c>
    </row>
    <row r="35" spans="8:8" x14ac:dyDescent="0.35">
      <c r="H35" s="29"/>
    </row>
  </sheetData>
  <sheetProtection sheet="1" objects="1" scenarios="1"/>
  <mergeCells count="3">
    <mergeCell ref="B12:B21"/>
    <mergeCell ref="D2:J3"/>
    <mergeCell ref="A1:XFD1"/>
  </mergeCells>
  <hyperlinks>
    <hyperlink ref="B4" r:id="rId1"/>
    <hyperlink ref="A1:XFD1" location="CONTENTS!A1" display="RETURN TO CONTENTS PAGE"/>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8" tint="-0.499984740745262"/>
  </sheetPr>
  <dimension ref="A1:CT29"/>
  <sheetViews>
    <sheetView showGridLines="0" showRowColHeaders="0" zoomScaleNormal="100" workbookViewId="0">
      <selection sqref="A1:X1"/>
    </sheetView>
  </sheetViews>
  <sheetFormatPr defaultRowHeight="14.5" x14ac:dyDescent="0.35"/>
  <cols>
    <col min="1" max="1" width="8.7265625" style="10"/>
    <col min="2" max="2" width="26.81640625" style="10" bestFit="1" customWidth="1"/>
    <col min="3" max="3" width="21.7265625" style="10" customWidth="1"/>
    <col min="4" max="4" width="12.26953125" style="10" bestFit="1" customWidth="1"/>
    <col min="5" max="5" width="13.1796875" style="10" bestFit="1" customWidth="1"/>
    <col min="6" max="6" width="10.7265625" style="10" bestFit="1" customWidth="1"/>
    <col min="7" max="7" width="9.26953125" style="10" bestFit="1" customWidth="1"/>
    <col min="8" max="8" width="8.90625" style="10" bestFit="1" customWidth="1"/>
    <col min="9" max="9" width="9.54296875" style="10" bestFit="1" customWidth="1"/>
    <col min="10" max="10" width="8.90625" style="10" bestFit="1" customWidth="1"/>
    <col min="11" max="11" width="11.453125" style="10" bestFit="1" customWidth="1"/>
    <col min="12" max="12" width="14.7265625" style="10" bestFit="1" customWidth="1"/>
    <col min="13" max="13" width="12.36328125" style="10" bestFit="1" customWidth="1"/>
    <col min="14" max="14" width="14.1796875" style="10" bestFit="1" customWidth="1"/>
    <col min="15" max="15" width="14.08984375" style="10" bestFit="1" customWidth="1"/>
    <col min="16" max="16" width="12.26953125" style="10" bestFit="1" customWidth="1"/>
    <col min="17" max="17" width="13.1796875" style="10" bestFit="1" customWidth="1"/>
    <col min="18" max="18" width="10.7265625" style="10" bestFit="1" customWidth="1"/>
    <col min="19" max="19" width="9.26953125" style="10" bestFit="1" customWidth="1"/>
    <col min="20" max="20" width="8.90625" style="10" bestFit="1" customWidth="1"/>
    <col min="21" max="21" width="9.54296875" style="10" bestFit="1" customWidth="1"/>
    <col min="22" max="22" width="8.90625" style="10" bestFit="1" customWidth="1"/>
    <col min="23" max="23" width="11.453125" style="10" bestFit="1" customWidth="1"/>
    <col min="24" max="24" width="14.7265625" style="10" bestFit="1" customWidth="1"/>
    <col min="25" max="25" width="12.36328125" style="10" bestFit="1" customWidth="1"/>
    <col min="26" max="26" width="14.1796875" style="10" bestFit="1" customWidth="1"/>
    <col min="27" max="27" width="14.08984375" style="10" bestFit="1" customWidth="1"/>
    <col min="28" max="28" width="12.26953125" style="10" bestFit="1" customWidth="1"/>
    <col min="29" max="29" width="13.1796875" style="10" bestFit="1" customWidth="1"/>
    <col min="30" max="30" width="10.7265625" style="10" bestFit="1" customWidth="1"/>
    <col min="31" max="31" width="9.26953125" style="10" bestFit="1" customWidth="1"/>
    <col min="32" max="32" width="8.90625" style="10" bestFit="1" customWidth="1"/>
    <col min="33" max="33" width="9.54296875" style="10" bestFit="1" customWidth="1"/>
    <col min="34" max="34" width="8.90625" style="10" bestFit="1" customWidth="1"/>
    <col min="35" max="35" width="11.453125" style="10" bestFit="1" customWidth="1"/>
    <col min="36" max="36" width="14.7265625" style="10" bestFit="1" customWidth="1"/>
    <col min="37" max="37" width="12.36328125" style="10" bestFit="1" customWidth="1"/>
    <col min="38" max="38" width="14.1796875" style="10" bestFit="1" customWidth="1"/>
    <col min="39" max="39" width="14.08984375" style="10" bestFit="1" customWidth="1"/>
    <col min="40" max="40" width="12.26953125" style="10" bestFit="1" customWidth="1"/>
    <col min="41" max="41" width="13.1796875" style="10" bestFit="1" customWidth="1"/>
    <col min="42" max="42" width="10.7265625" style="10" bestFit="1" customWidth="1"/>
    <col min="43" max="43" width="9.26953125" style="10" bestFit="1" customWidth="1"/>
    <col min="44" max="44" width="8.90625" style="10" bestFit="1" customWidth="1"/>
    <col min="45" max="45" width="9.54296875" style="10" bestFit="1" customWidth="1"/>
    <col min="46" max="46" width="8.90625" style="10" bestFit="1" customWidth="1"/>
    <col min="47" max="47" width="11.453125" style="10" bestFit="1" customWidth="1"/>
    <col min="48" max="48" width="14.7265625" style="10" bestFit="1" customWidth="1"/>
    <col min="49" max="49" width="12.36328125" style="10" bestFit="1" customWidth="1"/>
    <col min="50" max="50" width="14.1796875" style="10" bestFit="1" customWidth="1"/>
    <col min="51" max="51" width="14.08984375" style="10" bestFit="1" customWidth="1"/>
    <col min="52" max="52" width="12.26953125" style="10" bestFit="1" customWidth="1"/>
    <col min="53" max="53" width="13.1796875" style="10" bestFit="1" customWidth="1"/>
    <col min="54" max="54" width="10.7265625" style="10" bestFit="1" customWidth="1"/>
    <col min="55" max="55" width="9.26953125" style="10" bestFit="1" customWidth="1"/>
    <col min="56" max="56" width="8.90625" style="10" bestFit="1" customWidth="1"/>
    <col min="57" max="57" width="9.54296875" style="10" bestFit="1" customWidth="1"/>
    <col min="58" max="58" width="8.90625" style="10" bestFit="1" customWidth="1"/>
    <col min="59" max="59" width="11.453125" style="10" bestFit="1" customWidth="1"/>
    <col min="60" max="60" width="14.7265625" style="10" bestFit="1" customWidth="1"/>
    <col min="61" max="61" width="12.36328125" style="10" bestFit="1" customWidth="1"/>
    <col min="62" max="62" width="14.1796875" style="10" bestFit="1" customWidth="1"/>
    <col min="63" max="63" width="14.08984375" style="10" bestFit="1" customWidth="1"/>
    <col min="64" max="64" width="12.26953125" style="10" bestFit="1" customWidth="1"/>
    <col min="65" max="65" width="13.1796875" style="10" bestFit="1" customWidth="1"/>
    <col min="66" max="66" width="10.7265625" style="10" bestFit="1" customWidth="1"/>
    <col min="67" max="67" width="9.26953125" style="10" bestFit="1" customWidth="1"/>
    <col min="68" max="68" width="8.90625" style="10" bestFit="1" customWidth="1"/>
    <col min="69" max="69" width="9.54296875" style="10" bestFit="1" customWidth="1"/>
    <col min="70" max="70" width="8.90625" style="10" bestFit="1" customWidth="1"/>
    <col min="71" max="71" width="11.453125" style="10" bestFit="1" customWidth="1"/>
    <col min="72" max="72" width="14.7265625" style="10" bestFit="1" customWidth="1"/>
    <col min="73" max="73" width="12.36328125" style="10" bestFit="1" customWidth="1"/>
    <col min="74" max="74" width="14.1796875" style="10" bestFit="1" customWidth="1"/>
    <col min="75" max="75" width="14.08984375" style="10" bestFit="1" customWidth="1"/>
    <col min="76" max="76" width="12.26953125" style="10" bestFit="1" customWidth="1"/>
    <col min="77" max="77" width="13.1796875" style="10" bestFit="1" customWidth="1"/>
    <col min="78" max="78" width="10.7265625" style="10" bestFit="1" customWidth="1"/>
    <col min="79" max="79" width="9.26953125" style="10" bestFit="1" customWidth="1"/>
    <col min="80" max="80" width="8.90625" style="10" bestFit="1" customWidth="1"/>
    <col min="81" max="81" width="9.54296875" style="10" bestFit="1" customWidth="1"/>
    <col min="82" max="82" width="8.90625" style="10" bestFit="1" customWidth="1"/>
    <col min="83" max="83" width="11.453125" style="10" bestFit="1" customWidth="1"/>
    <col min="84" max="84" width="14.7265625" style="10" bestFit="1" customWidth="1"/>
    <col min="85" max="85" width="12.36328125" style="10" bestFit="1" customWidth="1"/>
    <col min="86" max="86" width="14.1796875" style="10" bestFit="1" customWidth="1"/>
    <col min="87" max="87" width="14.08984375" style="10" bestFit="1" customWidth="1"/>
    <col min="88" max="88" width="12.26953125" style="10" bestFit="1" customWidth="1"/>
    <col min="89" max="89" width="13.1796875" style="10" bestFit="1" customWidth="1"/>
    <col min="90" max="90" width="10.7265625" style="10" bestFit="1" customWidth="1"/>
    <col min="91" max="91" width="9.26953125" style="10" bestFit="1" customWidth="1"/>
    <col min="92" max="92" width="8.90625" style="10" bestFit="1" customWidth="1"/>
    <col min="93" max="93" width="9.54296875" style="10" bestFit="1" customWidth="1"/>
    <col min="94" max="94" width="8.90625" style="10" bestFit="1" customWidth="1"/>
    <col min="95" max="95" width="11.453125" style="10" bestFit="1" customWidth="1"/>
    <col min="96" max="96" width="14.7265625" style="10" bestFit="1" customWidth="1"/>
    <col min="97" max="97" width="12.36328125" style="10" bestFit="1" customWidth="1"/>
    <col min="98" max="98" width="14.1796875" style="10" bestFit="1" customWidth="1"/>
    <col min="99" max="16384" width="8.7265625" style="10"/>
  </cols>
  <sheetData>
    <row r="1" spans="1:98" s="456" customFormat="1" x14ac:dyDescent="0.35">
      <c r="A1" s="456" t="s">
        <v>878</v>
      </c>
    </row>
    <row r="2" spans="1:98" s="2" customFormat="1" x14ac:dyDescent="0.35">
      <c r="A2" s="2" t="s">
        <v>220</v>
      </c>
      <c r="D2" s="486" t="s">
        <v>404</v>
      </c>
      <c r="E2" s="486"/>
      <c r="F2" s="486"/>
      <c r="G2" s="486"/>
      <c r="H2" s="486"/>
      <c r="I2" s="486"/>
      <c r="J2" s="486"/>
    </row>
    <row r="3" spans="1:98" s="2" customFormat="1" x14ac:dyDescent="0.35">
      <c r="A3" s="2" t="s">
        <v>78</v>
      </c>
      <c r="B3" s="2" t="s">
        <v>221</v>
      </c>
      <c r="D3" s="486"/>
      <c r="E3" s="486"/>
      <c r="F3" s="486"/>
      <c r="G3" s="486"/>
      <c r="H3" s="486"/>
      <c r="I3" s="486"/>
      <c r="J3" s="486"/>
    </row>
    <row r="4" spans="1:98" s="2" customFormat="1" x14ac:dyDescent="0.35">
      <c r="A4" s="2" t="s">
        <v>79</v>
      </c>
      <c r="B4" s="248" t="s">
        <v>222</v>
      </c>
    </row>
    <row r="5" spans="1:98" x14ac:dyDescent="0.35">
      <c r="B5" s="274"/>
    </row>
    <row r="6" spans="1:98" x14ac:dyDescent="0.35">
      <c r="B6" s="582" t="s">
        <v>874</v>
      </c>
      <c r="C6" s="582"/>
      <c r="D6" s="582"/>
      <c r="E6" s="582"/>
      <c r="F6" s="582"/>
      <c r="G6" s="582"/>
      <c r="H6" s="582"/>
      <c r="I6" s="582"/>
      <c r="J6" s="582"/>
      <c r="K6" s="582"/>
      <c r="L6" s="582"/>
    </row>
    <row r="7" spans="1:98" ht="32.5" customHeight="1" x14ac:dyDescent="0.35">
      <c r="B7" s="583" t="s">
        <v>875</v>
      </c>
      <c r="C7" s="583"/>
      <c r="D7" s="583"/>
      <c r="E7" s="583"/>
      <c r="F7" s="583"/>
      <c r="G7" s="583"/>
      <c r="H7" s="583"/>
      <c r="I7" s="583"/>
      <c r="J7" s="583"/>
      <c r="K7" s="583"/>
      <c r="L7" s="583"/>
    </row>
    <row r="8" spans="1:98" x14ac:dyDescent="0.35">
      <c r="B8" s="582" t="s">
        <v>876</v>
      </c>
      <c r="C8" s="582"/>
      <c r="D8" s="582"/>
      <c r="E8" s="582"/>
      <c r="F8" s="582"/>
      <c r="G8" s="582"/>
      <c r="H8" s="582"/>
      <c r="I8" s="582"/>
      <c r="J8" s="582"/>
      <c r="K8" s="582"/>
      <c r="L8" s="582"/>
    </row>
    <row r="9" spans="1:98" ht="87.5" customHeight="1" x14ac:dyDescent="0.35">
      <c r="B9" s="583" t="s">
        <v>877</v>
      </c>
      <c r="C9" s="583"/>
      <c r="D9" s="583"/>
      <c r="E9" s="583"/>
      <c r="F9" s="583"/>
      <c r="G9" s="583"/>
      <c r="H9" s="583"/>
      <c r="I9" s="583"/>
      <c r="J9" s="583"/>
      <c r="K9" s="583"/>
      <c r="L9" s="583"/>
    </row>
    <row r="10" spans="1:98" x14ac:dyDescent="0.35">
      <c r="B10" s="275"/>
    </row>
    <row r="11" spans="1:98" x14ac:dyDescent="0.35">
      <c r="B11" s="275"/>
    </row>
    <row r="13" spans="1:98" x14ac:dyDescent="0.35">
      <c r="B13" s="276" t="s">
        <v>27</v>
      </c>
      <c r="C13" s="276" t="s">
        <v>28</v>
      </c>
      <c r="D13" s="277" t="s">
        <v>132</v>
      </c>
      <c r="E13" s="277" t="s">
        <v>133</v>
      </c>
      <c r="F13" s="277" t="s">
        <v>134</v>
      </c>
      <c r="G13" s="277" t="s">
        <v>135</v>
      </c>
      <c r="H13" s="277" t="s">
        <v>136</v>
      </c>
      <c r="I13" s="277" t="s">
        <v>137</v>
      </c>
      <c r="J13" s="277" t="s">
        <v>138</v>
      </c>
      <c r="K13" s="277" t="s">
        <v>139</v>
      </c>
      <c r="L13" s="277" t="s">
        <v>140</v>
      </c>
      <c r="M13" s="277" t="s">
        <v>141</v>
      </c>
      <c r="N13" s="277" t="s">
        <v>142</v>
      </c>
      <c r="O13" s="277" t="s">
        <v>143</v>
      </c>
      <c r="P13" s="277" t="s">
        <v>144</v>
      </c>
      <c r="Q13" s="277" t="s">
        <v>145</v>
      </c>
      <c r="R13" s="277" t="s">
        <v>146</v>
      </c>
      <c r="S13" s="277" t="s">
        <v>147</v>
      </c>
      <c r="T13" s="277" t="s">
        <v>148</v>
      </c>
      <c r="U13" s="277" t="s">
        <v>149</v>
      </c>
      <c r="V13" s="277" t="s">
        <v>150</v>
      </c>
      <c r="W13" s="277" t="s">
        <v>151</v>
      </c>
      <c r="X13" s="277" t="s">
        <v>152</v>
      </c>
      <c r="Y13" s="277" t="s">
        <v>153</v>
      </c>
      <c r="Z13" s="277" t="s">
        <v>154</v>
      </c>
      <c r="AA13" s="277" t="s">
        <v>155</v>
      </c>
      <c r="AB13" s="277" t="s">
        <v>156</v>
      </c>
      <c r="AC13" s="277" t="s">
        <v>157</v>
      </c>
      <c r="AD13" s="277" t="s">
        <v>158</v>
      </c>
      <c r="AE13" s="277" t="s">
        <v>159</v>
      </c>
      <c r="AF13" s="277" t="s">
        <v>160</v>
      </c>
      <c r="AG13" s="277" t="s">
        <v>161</v>
      </c>
      <c r="AH13" s="277" t="s">
        <v>162</v>
      </c>
      <c r="AI13" s="277" t="s">
        <v>163</v>
      </c>
      <c r="AJ13" s="277" t="s">
        <v>164</v>
      </c>
      <c r="AK13" s="277" t="s">
        <v>165</v>
      </c>
      <c r="AL13" s="277" t="s">
        <v>166</v>
      </c>
      <c r="AM13" s="277" t="s">
        <v>167</v>
      </c>
      <c r="AN13" s="277" t="s">
        <v>168</v>
      </c>
      <c r="AO13" s="277" t="s">
        <v>169</v>
      </c>
      <c r="AP13" s="277" t="s">
        <v>170</v>
      </c>
      <c r="AQ13" s="277" t="s">
        <v>171</v>
      </c>
      <c r="AR13" s="277" t="s">
        <v>172</v>
      </c>
      <c r="AS13" s="277" t="s">
        <v>173</v>
      </c>
      <c r="AT13" s="277" t="s">
        <v>174</v>
      </c>
      <c r="AU13" s="277" t="s">
        <v>175</v>
      </c>
      <c r="AV13" s="277" t="s">
        <v>176</v>
      </c>
      <c r="AW13" s="277" t="s">
        <v>177</v>
      </c>
      <c r="AX13" s="277" t="s">
        <v>178</v>
      </c>
      <c r="AY13" s="277" t="s">
        <v>179</v>
      </c>
      <c r="AZ13" s="277" t="s">
        <v>180</v>
      </c>
      <c r="BA13" s="277" t="s">
        <v>181</v>
      </c>
      <c r="BB13" s="277" t="s">
        <v>182</v>
      </c>
      <c r="BC13" s="277" t="s">
        <v>183</v>
      </c>
      <c r="BD13" s="277" t="s">
        <v>184</v>
      </c>
      <c r="BE13" s="277" t="s">
        <v>185</v>
      </c>
      <c r="BF13" s="277" t="s">
        <v>186</v>
      </c>
      <c r="BG13" s="277" t="s">
        <v>187</v>
      </c>
      <c r="BH13" s="277" t="s">
        <v>188</v>
      </c>
      <c r="BI13" s="277" t="s">
        <v>189</v>
      </c>
      <c r="BJ13" s="277" t="s">
        <v>190</v>
      </c>
      <c r="BK13" s="277" t="s">
        <v>191</v>
      </c>
      <c r="BL13" s="277" t="s">
        <v>192</v>
      </c>
      <c r="BM13" s="277" t="s">
        <v>193</v>
      </c>
      <c r="BN13" s="277" t="s">
        <v>194</v>
      </c>
      <c r="BO13" s="277" t="s">
        <v>195</v>
      </c>
      <c r="BP13" s="277" t="s">
        <v>196</v>
      </c>
      <c r="BQ13" s="277" t="s">
        <v>197</v>
      </c>
      <c r="BR13" s="277" t="s">
        <v>198</v>
      </c>
      <c r="BS13" s="277" t="s">
        <v>199</v>
      </c>
      <c r="BT13" s="277" t="s">
        <v>200</v>
      </c>
      <c r="BU13" s="277" t="s">
        <v>201</v>
      </c>
      <c r="BV13" s="277" t="s">
        <v>202</v>
      </c>
      <c r="BW13" s="277" t="s">
        <v>203</v>
      </c>
      <c r="BX13" s="277" t="s">
        <v>204</v>
      </c>
      <c r="BY13" s="277" t="s">
        <v>205</v>
      </c>
      <c r="BZ13" s="277" t="s">
        <v>206</v>
      </c>
      <c r="CA13" s="277" t="s">
        <v>207</v>
      </c>
      <c r="CB13" s="277" t="s">
        <v>208</v>
      </c>
      <c r="CC13" s="277" t="s">
        <v>209</v>
      </c>
      <c r="CD13" s="277" t="s">
        <v>210</v>
      </c>
      <c r="CE13" s="277" t="s">
        <v>211</v>
      </c>
      <c r="CF13" s="277" t="s">
        <v>212</v>
      </c>
      <c r="CG13" s="277" t="s">
        <v>213</v>
      </c>
      <c r="CH13" s="277" t="s">
        <v>214</v>
      </c>
      <c r="CI13" s="277" t="s">
        <v>215</v>
      </c>
      <c r="CJ13" s="277" t="s">
        <v>216</v>
      </c>
      <c r="CK13" s="277" t="s">
        <v>217</v>
      </c>
      <c r="CL13" s="277" t="s">
        <v>218</v>
      </c>
      <c r="CM13" s="277" t="s">
        <v>219</v>
      </c>
      <c r="CN13" s="277" t="s">
        <v>223</v>
      </c>
      <c r="CO13" s="277" t="s">
        <v>224</v>
      </c>
      <c r="CP13" s="277" t="s">
        <v>225</v>
      </c>
      <c r="CQ13" s="278" t="s">
        <v>226</v>
      </c>
      <c r="CR13" s="277" t="s">
        <v>227</v>
      </c>
      <c r="CS13" s="277" t="s">
        <v>228</v>
      </c>
      <c r="CT13" s="277" t="s">
        <v>229</v>
      </c>
    </row>
    <row r="14" spans="1:98" x14ac:dyDescent="0.35">
      <c r="B14" s="279"/>
      <c r="C14" s="279"/>
      <c r="D14" s="280"/>
      <c r="E14" s="280"/>
      <c r="F14" s="280"/>
      <c r="G14" s="280"/>
      <c r="H14" s="280"/>
      <c r="I14" s="280"/>
      <c r="J14" s="280"/>
      <c r="K14" s="280"/>
      <c r="L14" s="280"/>
      <c r="M14" s="280"/>
      <c r="N14" s="280"/>
      <c r="O14" s="280"/>
      <c r="P14" s="280"/>
      <c r="Q14" s="280"/>
      <c r="R14" s="280"/>
      <c r="S14" s="280"/>
      <c r="T14" s="280"/>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c r="BE14" s="280"/>
      <c r="BF14" s="280"/>
      <c r="BG14" s="280"/>
      <c r="BH14" s="280"/>
      <c r="BI14" s="280"/>
      <c r="BJ14" s="280"/>
      <c r="BK14" s="280"/>
      <c r="BL14" s="280"/>
      <c r="BM14" s="280"/>
      <c r="BN14" s="280"/>
      <c r="BO14" s="280"/>
      <c r="BP14" s="280"/>
      <c r="BQ14" s="280"/>
      <c r="BR14" s="280"/>
      <c r="BS14" s="280"/>
      <c r="BT14" s="280"/>
      <c r="BU14" s="280"/>
      <c r="BV14" s="280"/>
      <c r="BW14" s="280"/>
      <c r="BX14" s="280"/>
      <c r="BY14" s="280"/>
      <c r="BZ14" s="280"/>
      <c r="CA14" s="280"/>
      <c r="CB14" s="280"/>
      <c r="CC14" s="280"/>
      <c r="CD14" s="280"/>
      <c r="CE14" s="280"/>
      <c r="CF14" s="280"/>
      <c r="CG14" s="280"/>
      <c r="CH14" s="280"/>
      <c r="CI14" s="280"/>
      <c r="CJ14" s="280"/>
      <c r="CK14" s="280"/>
      <c r="CL14" s="280"/>
      <c r="CM14" s="280"/>
      <c r="CN14" s="280"/>
      <c r="CO14" s="280"/>
      <c r="CP14" s="280"/>
      <c r="CQ14" s="281"/>
      <c r="CR14" s="281"/>
      <c r="CS14" s="281"/>
      <c r="CT14" s="281"/>
    </row>
    <row r="15" spans="1:98" x14ac:dyDescent="0.35">
      <c r="B15" s="282" t="s">
        <v>47</v>
      </c>
      <c r="C15" s="82" t="s">
        <v>48</v>
      </c>
      <c r="D15" s="283">
        <v>1853063</v>
      </c>
      <c r="E15" s="283">
        <v>1909497</v>
      </c>
      <c r="F15" s="283">
        <v>1907092</v>
      </c>
      <c r="G15" s="283">
        <v>1865022</v>
      </c>
      <c r="H15" s="283">
        <v>1832148</v>
      </c>
      <c r="I15" s="283">
        <v>1790937</v>
      </c>
      <c r="J15" s="283">
        <v>1759895</v>
      </c>
      <c r="K15" s="283">
        <v>1729060</v>
      </c>
      <c r="L15" s="283">
        <v>1683004</v>
      </c>
      <c r="M15" s="283">
        <v>1645043</v>
      </c>
      <c r="N15" s="283">
        <v>1603493</v>
      </c>
      <c r="O15" s="283">
        <v>1567417</v>
      </c>
      <c r="P15" s="283">
        <v>1561860</v>
      </c>
      <c r="Q15" s="283">
        <v>1600654</v>
      </c>
      <c r="R15" s="283">
        <v>1575139</v>
      </c>
      <c r="S15" s="283">
        <v>1526340</v>
      </c>
      <c r="T15" s="283">
        <v>1483174</v>
      </c>
      <c r="U15" s="283">
        <v>1423513</v>
      </c>
      <c r="V15" s="283">
        <v>1379626</v>
      </c>
      <c r="W15" s="283">
        <v>1344952</v>
      </c>
      <c r="X15" s="283">
        <v>1301241</v>
      </c>
      <c r="Y15" s="283">
        <v>1267343</v>
      </c>
      <c r="Z15" s="283">
        <v>1233313</v>
      </c>
      <c r="AA15" s="283">
        <v>1201061</v>
      </c>
      <c r="AB15" s="283">
        <v>1189829</v>
      </c>
      <c r="AC15" s="283">
        <v>1214888</v>
      </c>
      <c r="AD15" s="283">
        <v>1195651</v>
      </c>
      <c r="AE15" s="283">
        <v>1196360</v>
      </c>
      <c r="AF15" s="283">
        <v>1179805</v>
      </c>
      <c r="AG15" s="283">
        <v>1153618</v>
      </c>
      <c r="AH15" s="283">
        <v>1137002</v>
      </c>
      <c r="AI15" s="283">
        <v>1129860</v>
      </c>
      <c r="AJ15" s="283">
        <v>1108232</v>
      </c>
      <c r="AK15" s="283">
        <v>1093486</v>
      </c>
      <c r="AL15" s="283">
        <v>1082407</v>
      </c>
      <c r="AM15" s="283">
        <v>1070671</v>
      </c>
      <c r="AN15" s="283">
        <v>1077753</v>
      </c>
      <c r="AO15" s="283">
        <v>1104719</v>
      </c>
      <c r="AP15" s="283">
        <v>1117553</v>
      </c>
      <c r="AQ15" s="283">
        <v>1112430</v>
      </c>
      <c r="AR15" s="283">
        <v>1100822</v>
      </c>
      <c r="AS15" s="283">
        <v>1085577</v>
      </c>
      <c r="AT15" s="283">
        <v>1078050</v>
      </c>
      <c r="AU15" s="283">
        <v>1064966</v>
      </c>
      <c r="AV15" s="283">
        <v>1063749</v>
      </c>
      <c r="AW15" s="283">
        <v>1059412</v>
      </c>
      <c r="AX15" s="283">
        <v>1048261</v>
      </c>
      <c r="AY15" s="283">
        <v>1038074</v>
      </c>
      <c r="AZ15" s="283">
        <v>1031004</v>
      </c>
      <c r="BA15" s="283">
        <v>1063601</v>
      </c>
      <c r="BB15" s="283">
        <v>1081858</v>
      </c>
      <c r="BC15" s="283">
        <v>1083125</v>
      </c>
      <c r="BD15" s="283">
        <v>1076908</v>
      </c>
      <c r="BE15" s="283">
        <v>1066772</v>
      </c>
      <c r="BF15" s="283">
        <v>1052609</v>
      </c>
      <c r="BG15" s="283">
        <v>1044565</v>
      </c>
      <c r="BH15" s="283">
        <v>1031629</v>
      </c>
      <c r="BI15" s="283">
        <v>1022452</v>
      </c>
      <c r="BJ15" s="283">
        <v>1019892</v>
      </c>
      <c r="BK15" s="283">
        <v>1015315</v>
      </c>
      <c r="BL15" s="283">
        <v>1018548</v>
      </c>
      <c r="BM15" s="283">
        <v>1046235</v>
      </c>
      <c r="BN15" s="283">
        <v>1062808</v>
      </c>
      <c r="BO15" s="283">
        <v>1083849</v>
      </c>
      <c r="BP15" s="283">
        <v>1062632</v>
      </c>
      <c r="BQ15" s="283">
        <v>1051327</v>
      </c>
      <c r="BR15" s="283">
        <v>1040434</v>
      </c>
      <c r="BS15" s="283">
        <v>1039078</v>
      </c>
      <c r="BT15" s="283">
        <v>1031661</v>
      </c>
      <c r="BU15" s="283">
        <v>1029672</v>
      </c>
      <c r="BV15" s="283">
        <v>1025528</v>
      </c>
      <c r="BW15" s="283">
        <v>1026371</v>
      </c>
      <c r="BX15" s="283">
        <v>1038279</v>
      </c>
      <c r="BY15" s="283">
        <v>1077498</v>
      </c>
      <c r="BZ15" s="283">
        <v>1085374</v>
      </c>
      <c r="CA15" s="283">
        <v>1079592</v>
      </c>
      <c r="CB15" s="283">
        <v>1071141</v>
      </c>
      <c r="CC15" s="283">
        <v>1078242</v>
      </c>
      <c r="CD15" s="283">
        <v>1071218</v>
      </c>
      <c r="CE15" s="283">
        <v>1071763</v>
      </c>
      <c r="CF15" s="283">
        <v>1071351</v>
      </c>
      <c r="CG15" s="283">
        <v>1071243</v>
      </c>
      <c r="CH15" s="283">
        <v>1069336</v>
      </c>
      <c r="CI15" s="283">
        <v>1069272</v>
      </c>
      <c r="CJ15" s="283">
        <v>1084885</v>
      </c>
      <c r="CK15" s="283">
        <v>1121136</v>
      </c>
      <c r="CL15" s="283">
        <v>1137995</v>
      </c>
      <c r="CM15" s="283">
        <v>1774699</v>
      </c>
      <c r="CN15" s="283">
        <v>2352304</v>
      </c>
      <c r="CO15" s="283">
        <v>2305429</v>
      </c>
      <c r="CP15" s="283">
        <v>2315517</v>
      </c>
      <c r="CQ15" s="283">
        <v>2332907</v>
      </c>
      <c r="CR15" s="283">
        <v>2291214</v>
      </c>
      <c r="CS15" s="283">
        <v>2232145</v>
      </c>
      <c r="CT15" s="283">
        <v>2277572</v>
      </c>
    </row>
    <row r="17" spans="2:98" x14ac:dyDescent="0.35">
      <c r="B17" s="115" t="s">
        <v>53</v>
      </c>
      <c r="C17" s="82" t="s">
        <v>52</v>
      </c>
      <c r="D17" s="283">
        <v>38310</v>
      </c>
      <c r="E17" s="283">
        <v>39522</v>
      </c>
      <c r="F17" s="283">
        <v>39331</v>
      </c>
      <c r="G17" s="283">
        <v>38249</v>
      </c>
      <c r="H17" s="283">
        <v>37493</v>
      </c>
      <c r="I17" s="283">
        <v>36469</v>
      </c>
      <c r="J17" s="283">
        <v>35830</v>
      </c>
      <c r="K17" s="283">
        <v>35227</v>
      </c>
      <c r="L17" s="283">
        <v>33958</v>
      </c>
      <c r="M17" s="283">
        <v>32797</v>
      </c>
      <c r="N17" s="283">
        <v>32792</v>
      </c>
      <c r="O17" s="283">
        <v>32853</v>
      </c>
      <c r="P17" s="283">
        <v>33271</v>
      </c>
      <c r="Q17" s="283">
        <v>34050</v>
      </c>
      <c r="R17" s="283">
        <v>33425</v>
      </c>
      <c r="S17" s="283">
        <v>32547</v>
      </c>
      <c r="T17" s="283">
        <v>31163</v>
      </c>
      <c r="U17" s="283">
        <v>29653</v>
      </c>
      <c r="V17" s="283">
        <v>28819</v>
      </c>
      <c r="W17" s="283">
        <v>28112</v>
      </c>
      <c r="X17" s="283">
        <v>26982</v>
      </c>
      <c r="Y17" s="283">
        <v>26433</v>
      </c>
      <c r="Z17" s="283">
        <v>26125</v>
      </c>
      <c r="AA17" s="283">
        <v>26292</v>
      </c>
      <c r="AB17" s="283">
        <v>26213</v>
      </c>
      <c r="AC17" s="283">
        <v>26677</v>
      </c>
      <c r="AD17" s="283">
        <v>25946</v>
      </c>
      <c r="AE17" s="283">
        <v>25005</v>
      </c>
      <c r="AF17" s="283">
        <v>24776</v>
      </c>
      <c r="AG17" s="283">
        <v>23981</v>
      </c>
      <c r="AH17" s="283">
        <v>23643</v>
      </c>
      <c r="AI17" s="283">
        <v>23823</v>
      </c>
      <c r="AJ17" s="283">
        <v>23342</v>
      </c>
      <c r="AK17" s="283">
        <v>23063</v>
      </c>
      <c r="AL17" s="283">
        <v>22984</v>
      </c>
      <c r="AM17" s="283">
        <v>23023</v>
      </c>
      <c r="AN17" s="283">
        <v>23505</v>
      </c>
      <c r="AO17" s="283">
        <v>23873</v>
      </c>
      <c r="AP17" s="283">
        <v>23740</v>
      </c>
      <c r="AQ17" s="283">
        <v>23475</v>
      </c>
      <c r="AR17" s="283">
        <v>23271</v>
      </c>
      <c r="AS17" s="283">
        <v>22777</v>
      </c>
      <c r="AT17" s="283">
        <v>22325</v>
      </c>
      <c r="AU17" s="283">
        <v>21816</v>
      </c>
      <c r="AV17" s="283">
        <v>22070</v>
      </c>
      <c r="AW17" s="283">
        <v>21815</v>
      </c>
      <c r="AX17" s="283">
        <v>21563</v>
      </c>
      <c r="AY17" s="283">
        <v>21734</v>
      </c>
      <c r="AZ17" s="283">
        <v>21934</v>
      </c>
      <c r="BA17" s="283">
        <v>22524</v>
      </c>
      <c r="BB17" s="283">
        <v>22805</v>
      </c>
      <c r="BC17" s="283">
        <v>22522</v>
      </c>
      <c r="BD17" s="283">
        <v>22121</v>
      </c>
      <c r="BE17" s="283">
        <v>21758</v>
      </c>
      <c r="BF17" s="283">
        <v>21433</v>
      </c>
      <c r="BG17" s="283">
        <v>21177</v>
      </c>
      <c r="BH17" s="283">
        <v>20935</v>
      </c>
      <c r="BI17" s="283">
        <v>20882</v>
      </c>
      <c r="BJ17" s="283">
        <v>21055</v>
      </c>
      <c r="BK17" s="283">
        <v>21344</v>
      </c>
      <c r="BL17" s="283">
        <v>21604</v>
      </c>
      <c r="BM17" s="283">
        <v>22145</v>
      </c>
      <c r="BN17" s="283">
        <v>22515</v>
      </c>
      <c r="BO17" s="283">
        <v>22745</v>
      </c>
      <c r="BP17" s="283">
        <v>21913</v>
      </c>
      <c r="BQ17" s="283">
        <v>21487</v>
      </c>
      <c r="BR17" s="283">
        <v>21256</v>
      </c>
      <c r="BS17" s="283">
        <v>21252</v>
      </c>
      <c r="BT17" s="283">
        <v>20985</v>
      </c>
      <c r="BU17" s="283">
        <v>20851</v>
      </c>
      <c r="BV17" s="283">
        <v>20988</v>
      </c>
      <c r="BW17" s="283">
        <v>21106</v>
      </c>
      <c r="BX17" s="283">
        <v>21610</v>
      </c>
      <c r="BY17" s="283">
        <v>22387</v>
      </c>
      <c r="BZ17" s="283">
        <v>22097</v>
      </c>
      <c r="CA17" s="283">
        <v>21694</v>
      </c>
      <c r="CB17" s="283">
        <v>21259</v>
      </c>
      <c r="CC17" s="283">
        <v>21111</v>
      </c>
      <c r="CD17" s="283">
        <v>20979</v>
      </c>
      <c r="CE17" s="283">
        <v>20996</v>
      </c>
      <c r="CF17" s="283">
        <v>20609</v>
      </c>
      <c r="CG17" s="283">
        <v>20414</v>
      </c>
      <c r="CH17" s="283">
        <v>20525</v>
      </c>
      <c r="CI17" s="283">
        <v>20644</v>
      </c>
      <c r="CJ17" s="283">
        <v>21453</v>
      </c>
      <c r="CK17" s="283">
        <v>22200</v>
      </c>
      <c r="CL17" s="283">
        <v>22396</v>
      </c>
      <c r="CM17" s="283">
        <v>35367</v>
      </c>
      <c r="CN17" s="283">
        <v>41966</v>
      </c>
      <c r="CO17" s="283">
        <v>41227</v>
      </c>
      <c r="CP17" s="283">
        <v>40860</v>
      </c>
      <c r="CQ17" s="283">
        <v>40299</v>
      </c>
      <c r="CR17" s="283">
        <v>38930</v>
      </c>
      <c r="CS17" s="283">
        <v>37208</v>
      </c>
      <c r="CT17" s="283">
        <v>37575</v>
      </c>
    </row>
    <row r="19" spans="2:98" x14ac:dyDescent="0.35">
      <c r="B19" s="457" t="s">
        <v>54</v>
      </c>
      <c r="C19" s="284" t="s">
        <v>56</v>
      </c>
      <c r="D19" s="283">
        <v>8705</v>
      </c>
      <c r="E19" s="283">
        <v>8980</v>
      </c>
      <c r="F19" s="283">
        <v>9061</v>
      </c>
      <c r="G19" s="283">
        <v>8854</v>
      </c>
      <c r="H19" s="283">
        <v>8577</v>
      </c>
      <c r="I19" s="283">
        <v>8483</v>
      </c>
      <c r="J19" s="283">
        <v>8512</v>
      </c>
      <c r="K19" s="283">
        <v>8347</v>
      </c>
      <c r="L19" s="283">
        <v>8113</v>
      </c>
      <c r="M19" s="283">
        <v>7679</v>
      </c>
      <c r="N19" s="283">
        <v>7618</v>
      </c>
      <c r="O19" s="283">
        <v>7554</v>
      </c>
      <c r="P19" s="283">
        <v>7557</v>
      </c>
      <c r="Q19" s="283">
        <v>7710</v>
      </c>
      <c r="R19" s="283">
        <v>7541</v>
      </c>
      <c r="S19" s="283">
        <v>7393</v>
      </c>
      <c r="T19" s="283">
        <v>7063</v>
      </c>
      <c r="U19" s="283">
        <v>6824</v>
      </c>
      <c r="V19" s="283">
        <v>6679</v>
      </c>
      <c r="W19" s="283">
        <v>6545</v>
      </c>
      <c r="X19" s="283">
        <v>6346</v>
      </c>
      <c r="Y19" s="283">
        <v>6279</v>
      </c>
      <c r="Z19" s="283">
        <v>6052</v>
      </c>
      <c r="AA19" s="283">
        <v>6023</v>
      </c>
      <c r="AB19" s="283">
        <v>6048</v>
      </c>
      <c r="AC19" s="283">
        <v>6064</v>
      </c>
      <c r="AD19" s="283">
        <v>5959</v>
      </c>
      <c r="AE19" s="283">
        <v>5810</v>
      </c>
      <c r="AF19" s="283">
        <v>5934</v>
      </c>
      <c r="AG19" s="283">
        <v>5700</v>
      </c>
      <c r="AH19" s="283">
        <v>5660</v>
      </c>
      <c r="AI19" s="283">
        <v>5854</v>
      </c>
      <c r="AJ19" s="283">
        <v>5728</v>
      </c>
      <c r="AK19" s="283">
        <v>5572</v>
      </c>
      <c r="AL19" s="283">
        <v>5432</v>
      </c>
      <c r="AM19" s="283">
        <v>5273</v>
      </c>
      <c r="AN19" s="283">
        <v>5397</v>
      </c>
      <c r="AO19" s="283">
        <v>5574</v>
      </c>
      <c r="AP19" s="283">
        <v>5506</v>
      </c>
      <c r="AQ19" s="283">
        <v>5375</v>
      </c>
      <c r="AR19" s="283">
        <v>5335</v>
      </c>
      <c r="AS19" s="283">
        <v>5182</v>
      </c>
      <c r="AT19" s="283">
        <v>5121</v>
      </c>
      <c r="AU19" s="283">
        <v>5014</v>
      </c>
      <c r="AV19" s="283">
        <v>5110</v>
      </c>
      <c r="AW19" s="283">
        <v>5055</v>
      </c>
      <c r="AX19" s="283">
        <v>4978</v>
      </c>
      <c r="AY19" s="283">
        <v>4955</v>
      </c>
      <c r="AZ19" s="283">
        <v>5070</v>
      </c>
      <c r="BA19" s="283">
        <v>5136</v>
      </c>
      <c r="BB19" s="283">
        <v>5194</v>
      </c>
      <c r="BC19" s="283">
        <v>5198</v>
      </c>
      <c r="BD19" s="283">
        <v>5102</v>
      </c>
      <c r="BE19" s="283">
        <v>5032</v>
      </c>
      <c r="BF19" s="283">
        <v>4915</v>
      </c>
      <c r="BG19" s="283">
        <v>4896</v>
      </c>
      <c r="BH19" s="283">
        <v>4879</v>
      </c>
      <c r="BI19" s="283">
        <v>4800</v>
      </c>
      <c r="BJ19" s="283">
        <v>4816</v>
      </c>
      <c r="BK19" s="283">
        <v>4788</v>
      </c>
      <c r="BL19" s="283">
        <v>4885</v>
      </c>
      <c r="BM19" s="283">
        <v>4988</v>
      </c>
      <c r="BN19" s="283">
        <v>5093</v>
      </c>
      <c r="BO19" s="283">
        <v>5121</v>
      </c>
      <c r="BP19" s="283">
        <v>4919</v>
      </c>
      <c r="BQ19" s="283">
        <v>4822</v>
      </c>
      <c r="BR19" s="283">
        <v>4797</v>
      </c>
      <c r="BS19" s="283">
        <v>4889</v>
      </c>
      <c r="BT19" s="283">
        <v>4806</v>
      </c>
      <c r="BU19" s="283">
        <v>4668</v>
      </c>
      <c r="BV19" s="283">
        <v>4590</v>
      </c>
      <c r="BW19" s="283">
        <v>4528</v>
      </c>
      <c r="BX19" s="283">
        <v>4590</v>
      </c>
      <c r="BY19" s="283">
        <v>4688</v>
      </c>
      <c r="BZ19" s="283">
        <v>4497</v>
      </c>
      <c r="CA19" s="283">
        <v>4450</v>
      </c>
      <c r="CB19" s="283">
        <v>4340</v>
      </c>
      <c r="CC19" s="283">
        <v>4302</v>
      </c>
      <c r="CD19" s="283">
        <v>4261</v>
      </c>
      <c r="CE19" s="283">
        <v>4226</v>
      </c>
      <c r="CF19" s="283">
        <v>4145</v>
      </c>
      <c r="CG19" s="283">
        <v>3985</v>
      </c>
      <c r="CH19" s="283">
        <v>3904</v>
      </c>
      <c r="CI19" s="283">
        <v>3880</v>
      </c>
      <c r="CJ19" s="283">
        <v>4039</v>
      </c>
      <c r="CK19" s="283">
        <v>4201</v>
      </c>
      <c r="CL19" s="283">
        <v>4334</v>
      </c>
      <c r="CM19" s="283">
        <v>6505</v>
      </c>
      <c r="CN19" s="283">
        <v>7281</v>
      </c>
      <c r="CO19" s="283">
        <v>7318</v>
      </c>
      <c r="CP19" s="283">
        <v>7179</v>
      </c>
      <c r="CQ19" s="283">
        <v>7075</v>
      </c>
      <c r="CR19" s="283">
        <v>6848</v>
      </c>
      <c r="CS19" s="283">
        <v>6499</v>
      </c>
      <c r="CT19" s="283">
        <v>6509</v>
      </c>
    </row>
    <row r="20" spans="2:98" x14ac:dyDescent="0.35">
      <c r="B20" s="458"/>
      <c r="C20" s="284" t="s">
        <v>57</v>
      </c>
      <c r="D20" s="283">
        <v>6722</v>
      </c>
      <c r="E20" s="283">
        <v>6968</v>
      </c>
      <c r="F20" s="283">
        <v>7072</v>
      </c>
      <c r="G20" s="283">
        <v>6913</v>
      </c>
      <c r="H20" s="283">
        <v>6694</v>
      </c>
      <c r="I20" s="283">
        <v>6494</v>
      </c>
      <c r="J20" s="283">
        <v>6359</v>
      </c>
      <c r="K20" s="283">
        <v>6162</v>
      </c>
      <c r="L20" s="283">
        <v>5956</v>
      </c>
      <c r="M20" s="283">
        <v>5726</v>
      </c>
      <c r="N20" s="283">
        <v>5692</v>
      </c>
      <c r="O20" s="283">
        <v>5605</v>
      </c>
      <c r="P20" s="283">
        <v>5660</v>
      </c>
      <c r="Q20" s="283">
        <v>5673</v>
      </c>
      <c r="R20" s="283">
        <v>5654</v>
      </c>
      <c r="S20" s="283">
        <v>5668</v>
      </c>
      <c r="T20" s="283">
        <v>5365</v>
      </c>
      <c r="U20" s="283">
        <v>5100</v>
      </c>
      <c r="V20" s="283">
        <v>4964</v>
      </c>
      <c r="W20" s="283">
        <v>4918</v>
      </c>
      <c r="X20" s="283">
        <v>4800</v>
      </c>
      <c r="Y20" s="283">
        <v>4583</v>
      </c>
      <c r="Z20" s="283">
        <v>4539</v>
      </c>
      <c r="AA20" s="283">
        <v>4455</v>
      </c>
      <c r="AB20" s="283">
        <v>4426</v>
      </c>
      <c r="AC20" s="283">
        <v>4535</v>
      </c>
      <c r="AD20" s="283">
        <v>4406</v>
      </c>
      <c r="AE20" s="283">
        <v>4308</v>
      </c>
      <c r="AF20" s="283">
        <v>4349</v>
      </c>
      <c r="AG20" s="283">
        <v>4215</v>
      </c>
      <c r="AH20" s="283">
        <v>4088</v>
      </c>
      <c r="AI20" s="283">
        <v>4106</v>
      </c>
      <c r="AJ20" s="283">
        <v>4211</v>
      </c>
      <c r="AK20" s="283">
        <v>4068</v>
      </c>
      <c r="AL20" s="283">
        <v>4019</v>
      </c>
      <c r="AM20" s="283">
        <v>4011</v>
      </c>
      <c r="AN20" s="283">
        <v>4125</v>
      </c>
      <c r="AO20" s="283">
        <v>4229</v>
      </c>
      <c r="AP20" s="283">
        <v>4270</v>
      </c>
      <c r="AQ20" s="283">
        <v>4312</v>
      </c>
      <c r="AR20" s="283">
        <v>4283</v>
      </c>
      <c r="AS20" s="283">
        <v>4174</v>
      </c>
      <c r="AT20" s="283">
        <v>4045</v>
      </c>
      <c r="AU20" s="283">
        <v>3988</v>
      </c>
      <c r="AV20" s="283">
        <v>4098</v>
      </c>
      <c r="AW20" s="283">
        <v>3908</v>
      </c>
      <c r="AX20" s="283">
        <v>3845</v>
      </c>
      <c r="AY20" s="283">
        <v>3843</v>
      </c>
      <c r="AZ20" s="283">
        <v>3833</v>
      </c>
      <c r="BA20" s="283">
        <v>3889</v>
      </c>
      <c r="BB20" s="283">
        <v>3879</v>
      </c>
      <c r="BC20" s="283">
        <v>3931</v>
      </c>
      <c r="BD20" s="283">
        <v>3753</v>
      </c>
      <c r="BE20" s="283">
        <v>3657</v>
      </c>
      <c r="BF20" s="283">
        <v>3569</v>
      </c>
      <c r="BG20" s="283">
        <v>3572</v>
      </c>
      <c r="BH20" s="283">
        <v>3533</v>
      </c>
      <c r="BI20" s="283">
        <v>3507</v>
      </c>
      <c r="BJ20" s="283">
        <v>3503</v>
      </c>
      <c r="BK20" s="283">
        <v>3478</v>
      </c>
      <c r="BL20" s="283">
        <v>3472</v>
      </c>
      <c r="BM20" s="283">
        <v>3569</v>
      </c>
      <c r="BN20" s="283">
        <v>3680</v>
      </c>
      <c r="BO20" s="283">
        <v>3849</v>
      </c>
      <c r="BP20" s="283">
        <v>3684</v>
      </c>
      <c r="BQ20" s="283">
        <v>3647</v>
      </c>
      <c r="BR20" s="283">
        <v>3612</v>
      </c>
      <c r="BS20" s="283">
        <v>3650</v>
      </c>
      <c r="BT20" s="283">
        <v>3641</v>
      </c>
      <c r="BU20" s="283">
        <v>3654</v>
      </c>
      <c r="BV20" s="283">
        <v>3607</v>
      </c>
      <c r="BW20" s="283">
        <v>3587</v>
      </c>
      <c r="BX20" s="283">
        <v>3631</v>
      </c>
      <c r="BY20" s="283">
        <v>3809</v>
      </c>
      <c r="BZ20" s="283">
        <v>3774</v>
      </c>
      <c r="CA20" s="283">
        <v>3709</v>
      </c>
      <c r="CB20" s="283">
        <v>3701</v>
      </c>
      <c r="CC20" s="283">
        <v>3708</v>
      </c>
      <c r="CD20" s="283">
        <v>3637</v>
      </c>
      <c r="CE20" s="283">
        <v>3663</v>
      </c>
      <c r="CF20" s="283">
        <v>3532</v>
      </c>
      <c r="CG20" s="283">
        <v>3502</v>
      </c>
      <c r="CH20" s="283">
        <v>3485</v>
      </c>
      <c r="CI20" s="283">
        <v>3449</v>
      </c>
      <c r="CJ20" s="283">
        <v>3559</v>
      </c>
      <c r="CK20" s="283">
        <v>3697</v>
      </c>
      <c r="CL20" s="283">
        <v>3726</v>
      </c>
      <c r="CM20" s="283">
        <v>5951</v>
      </c>
      <c r="CN20" s="283">
        <v>6772</v>
      </c>
      <c r="CO20" s="283">
        <v>6646</v>
      </c>
      <c r="CP20" s="283">
        <v>6485</v>
      </c>
      <c r="CQ20" s="283">
        <v>6401</v>
      </c>
      <c r="CR20" s="283">
        <v>6201</v>
      </c>
      <c r="CS20" s="283">
        <v>5931</v>
      </c>
      <c r="CT20" s="283">
        <v>5866</v>
      </c>
    </row>
    <row r="21" spans="2:98" x14ac:dyDescent="0.35">
      <c r="B21" s="458"/>
      <c r="C21" s="284" t="s">
        <v>58</v>
      </c>
      <c r="D21" s="283">
        <v>1962</v>
      </c>
      <c r="E21" s="283">
        <v>2112</v>
      </c>
      <c r="F21" s="283">
        <v>2080</v>
      </c>
      <c r="G21" s="283">
        <v>1844</v>
      </c>
      <c r="H21" s="283">
        <v>2014</v>
      </c>
      <c r="I21" s="283">
        <v>1954</v>
      </c>
      <c r="J21" s="283">
        <v>1860</v>
      </c>
      <c r="K21" s="283">
        <v>1792</v>
      </c>
      <c r="L21" s="283">
        <v>1700</v>
      </c>
      <c r="M21" s="283">
        <v>1669</v>
      </c>
      <c r="N21" s="283">
        <v>1648</v>
      </c>
      <c r="O21" s="283">
        <v>1645</v>
      </c>
      <c r="P21" s="283">
        <v>1684</v>
      </c>
      <c r="Q21" s="283">
        <v>1809</v>
      </c>
      <c r="R21" s="283">
        <v>1773</v>
      </c>
      <c r="S21" s="283">
        <v>1709</v>
      </c>
      <c r="T21" s="283">
        <v>1672</v>
      </c>
      <c r="U21" s="283">
        <v>1556</v>
      </c>
      <c r="V21" s="283">
        <v>1513</v>
      </c>
      <c r="W21" s="283">
        <v>1532</v>
      </c>
      <c r="X21" s="283">
        <v>1441</v>
      </c>
      <c r="Y21" s="283">
        <v>1407</v>
      </c>
      <c r="Z21" s="283">
        <v>1394</v>
      </c>
      <c r="AA21" s="283">
        <v>1390</v>
      </c>
      <c r="AB21" s="283">
        <v>1405</v>
      </c>
      <c r="AC21" s="283">
        <v>1452</v>
      </c>
      <c r="AD21" s="283">
        <v>1440</v>
      </c>
      <c r="AE21" s="283">
        <v>1389</v>
      </c>
      <c r="AF21" s="283">
        <v>1319</v>
      </c>
      <c r="AG21" s="283">
        <v>1267</v>
      </c>
      <c r="AH21" s="283">
        <v>1236</v>
      </c>
      <c r="AI21" s="283">
        <v>1293</v>
      </c>
      <c r="AJ21" s="283">
        <v>1271</v>
      </c>
      <c r="AK21" s="283">
        <v>1251</v>
      </c>
      <c r="AL21" s="283">
        <v>1226</v>
      </c>
      <c r="AM21" s="283">
        <v>1224</v>
      </c>
      <c r="AN21" s="283">
        <v>1218</v>
      </c>
      <c r="AO21" s="283">
        <v>1093</v>
      </c>
      <c r="AP21" s="283">
        <v>1180</v>
      </c>
      <c r="AQ21" s="283">
        <v>1267</v>
      </c>
      <c r="AR21" s="283">
        <v>1230</v>
      </c>
      <c r="AS21" s="283">
        <v>1205</v>
      </c>
      <c r="AT21" s="283">
        <v>1197</v>
      </c>
      <c r="AU21" s="283">
        <v>1157</v>
      </c>
      <c r="AV21" s="283">
        <v>1154</v>
      </c>
      <c r="AW21" s="283">
        <v>1157</v>
      </c>
      <c r="AX21" s="283">
        <v>1135</v>
      </c>
      <c r="AY21" s="283">
        <v>1112</v>
      </c>
      <c r="AZ21" s="283">
        <v>1086</v>
      </c>
      <c r="BA21" s="283">
        <v>1107</v>
      </c>
      <c r="BB21" s="283">
        <v>1202</v>
      </c>
      <c r="BC21" s="283">
        <v>1209</v>
      </c>
      <c r="BD21" s="283">
        <v>1251</v>
      </c>
      <c r="BE21" s="283">
        <v>1236</v>
      </c>
      <c r="BF21" s="283">
        <v>1180</v>
      </c>
      <c r="BG21" s="283">
        <v>1178</v>
      </c>
      <c r="BH21" s="283">
        <v>1156</v>
      </c>
      <c r="BI21" s="283">
        <v>1123</v>
      </c>
      <c r="BJ21" s="283">
        <v>1129</v>
      </c>
      <c r="BK21" s="283">
        <v>1120</v>
      </c>
      <c r="BL21" s="283">
        <v>1118</v>
      </c>
      <c r="BM21" s="283">
        <v>1165</v>
      </c>
      <c r="BN21" s="283">
        <v>1137</v>
      </c>
      <c r="BO21" s="283">
        <v>1203</v>
      </c>
      <c r="BP21" s="283">
        <v>1213</v>
      </c>
      <c r="BQ21" s="283">
        <v>1166</v>
      </c>
      <c r="BR21" s="283">
        <v>1155</v>
      </c>
      <c r="BS21" s="283">
        <v>1145</v>
      </c>
      <c r="BT21" s="283">
        <v>1112</v>
      </c>
      <c r="BU21" s="283">
        <v>1134</v>
      </c>
      <c r="BV21" s="283">
        <v>1162</v>
      </c>
      <c r="BW21" s="283">
        <v>1147</v>
      </c>
      <c r="BX21" s="283">
        <v>1194</v>
      </c>
      <c r="BY21" s="283">
        <v>1256</v>
      </c>
      <c r="BZ21" s="283">
        <v>1197</v>
      </c>
      <c r="CA21" s="283">
        <v>1243</v>
      </c>
      <c r="CB21" s="283">
        <v>1223</v>
      </c>
      <c r="CC21" s="283">
        <v>1199</v>
      </c>
      <c r="CD21" s="283">
        <v>1176</v>
      </c>
      <c r="CE21" s="283">
        <v>1196</v>
      </c>
      <c r="CF21" s="283">
        <v>1196</v>
      </c>
      <c r="CG21" s="283">
        <v>1165</v>
      </c>
      <c r="CH21" s="283">
        <v>1177</v>
      </c>
      <c r="CI21" s="283">
        <v>1191</v>
      </c>
      <c r="CJ21" s="283">
        <v>1244</v>
      </c>
      <c r="CK21" s="283">
        <v>1313</v>
      </c>
      <c r="CL21" s="283">
        <v>1303</v>
      </c>
      <c r="CM21" s="283">
        <v>2071</v>
      </c>
      <c r="CN21" s="283">
        <v>2609</v>
      </c>
      <c r="CO21" s="283">
        <v>2673</v>
      </c>
      <c r="CP21" s="283">
        <v>2649</v>
      </c>
      <c r="CQ21" s="283">
        <v>2680</v>
      </c>
      <c r="CR21" s="283">
        <v>2626</v>
      </c>
      <c r="CS21" s="283">
        <v>2603</v>
      </c>
      <c r="CT21" s="283">
        <v>2700</v>
      </c>
    </row>
    <row r="22" spans="2:98" x14ac:dyDescent="0.35">
      <c r="B22" s="458"/>
      <c r="C22" s="284" t="s">
        <v>59</v>
      </c>
      <c r="D22" s="283">
        <v>5274</v>
      </c>
      <c r="E22" s="283">
        <v>5384</v>
      </c>
      <c r="F22" s="283">
        <v>5041</v>
      </c>
      <c r="G22" s="283">
        <v>4742</v>
      </c>
      <c r="H22" s="283">
        <v>4517</v>
      </c>
      <c r="I22" s="283">
        <v>4261</v>
      </c>
      <c r="J22" s="283">
        <v>4083</v>
      </c>
      <c r="K22" s="283">
        <v>4021</v>
      </c>
      <c r="L22" s="283">
        <v>3845</v>
      </c>
      <c r="M22" s="283">
        <v>3933</v>
      </c>
      <c r="N22" s="283">
        <v>4178</v>
      </c>
      <c r="O22" s="283">
        <v>4536</v>
      </c>
      <c r="P22" s="283">
        <v>4711</v>
      </c>
      <c r="Q22" s="283">
        <v>4810</v>
      </c>
      <c r="R22" s="283">
        <v>4611</v>
      </c>
      <c r="S22" s="283">
        <v>4284</v>
      </c>
      <c r="T22" s="283">
        <v>4028</v>
      </c>
      <c r="U22" s="283">
        <v>3774</v>
      </c>
      <c r="V22" s="283">
        <v>3605</v>
      </c>
      <c r="W22" s="283">
        <v>3432</v>
      </c>
      <c r="X22" s="283">
        <v>3286</v>
      </c>
      <c r="Y22" s="283">
        <v>3309</v>
      </c>
      <c r="Z22" s="283">
        <v>3449</v>
      </c>
      <c r="AA22" s="283">
        <v>3797</v>
      </c>
      <c r="AB22" s="283">
        <v>3909</v>
      </c>
      <c r="AC22" s="283">
        <v>3919</v>
      </c>
      <c r="AD22" s="283">
        <v>3615</v>
      </c>
      <c r="AE22" s="283">
        <v>3301</v>
      </c>
      <c r="AF22" s="283">
        <v>3096</v>
      </c>
      <c r="AG22" s="283">
        <v>2946</v>
      </c>
      <c r="AH22" s="283">
        <v>2883</v>
      </c>
      <c r="AI22" s="283">
        <v>2781</v>
      </c>
      <c r="AJ22" s="283">
        <v>2682</v>
      </c>
      <c r="AK22" s="283">
        <v>2773</v>
      </c>
      <c r="AL22" s="283">
        <v>2928</v>
      </c>
      <c r="AM22" s="283">
        <v>3229</v>
      </c>
      <c r="AN22" s="283">
        <v>3384</v>
      </c>
      <c r="AO22" s="283">
        <v>3380</v>
      </c>
      <c r="AP22" s="283">
        <v>3257</v>
      </c>
      <c r="AQ22" s="283">
        <v>3045</v>
      </c>
      <c r="AR22" s="283">
        <v>2968</v>
      </c>
      <c r="AS22" s="283">
        <v>2885</v>
      </c>
      <c r="AT22" s="283">
        <v>2839</v>
      </c>
      <c r="AU22" s="283">
        <v>2744</v>
      </c>
      <c r="AV22" s="283">
        <v>2771</v>
      </c>
      <c r="AW22" s="283">
        <v>2802</v>
      </c>
      <c r="AX22" s="283">
        <v>2828</v>
      </c>
      <c r="AY22" s="283">
        <v>3071</v>
      </c>
      <c r="AZ22" s="283">
        <v>3177</v>
      </c>
      <c r="BA22" s="283">
        <v>3302</v>
      </c>
      <c r="BB22" s="283">
        <v>3262</v>
      </c>
      <c r="BC22" s="283">
        <v>3054</v>
      </c>
      <c r="BD22" s="283">
        <v>2895</v>
      </c>
      <c r="BE22" s="283">
        <v>2835</v>
      </c>
      <c r="BF22" s="283">
        <v>2738</v>
      </c>
      <c r="BG22" s="283">
        <v>2676</v>
      </c>
      <c r="BH22" s="283">
        <v>2637</v>
      </c>
      <c r="BI22" s="283">
        <v>2716</v>
      </c>
      <c r="BJ22" s="283">
        <v>2844</v>
      </c>
      <c r="BK22" s="283">
        <v>3162</v>
      </c>
      <c r="BL22" s="283">
        <v>3329</v>
      </c>
      <c r="BM22" s="283">
        <v>3370</v>
      </c>
      <c r="BN22" s="283">
        <v>3250</v>
      </c>
      <c r="BO22" s="283">
        <v>3101</v>
      </c>
      <c r="BP22" s="283">
        <v>2929</v>
      </c>
      <c r="BQ22" s="283">
        <v>2787</v>
      </c>
      <c r="BR22" s="283">
        <v>2756</v>
      </c>
      <c r="BS22" s="283">
        <v>2722</v>
      </c>
      <c r="BT22" s="283">
        <v>2662</v>
      </c>
      <c r="BU22" s="283">
        <v>2689</v>
      </c>
      <c r="BV22" s="283">
        <v>2832</v>
      </c>
      <c r="BW22" s="283">
        <v>3062</v>
      </c>
      <c r="BX22" s="283">
        <v>3227</v>
      </c>
      <c r="BY22" s="283">
        <v>3388</v>
      </c>
      <c r="BZ22" s="283">
        <v>3307</v>
      </c>
      <c r="CA22" s="283">
        <v>3107</v>
      </c>
      <c r="CB22" s="283">
        <v>2889</v>
      </c>
      <c r="CC22" s="283">
        <v>2821</v>
      </c>
      <c r="CD22" s="283">
        <v>2730</v>
      </c>
      <c r="CE22" s="283">
        <v>2727</v>
      </c>
      <c r="CF22" s="283">
        <v>2660</v>
      </c>
      <c r="CG22" s="283">
        <v>2708</v>
      </c>
      <c r="CH22" s="283">
        <v>2916</v>
      </c>
      <c r="CI22" s="283">
        <v>3056</v>
      </c>
      <c r="CJ22" s="283">
        <v>3324</v>
      </c>
      <c r="CK22" s="283">
        <v>3453</v>
      </c>
      <c r="CL22" s="283">
        <v>3393</v>
      </c>
      <c r="CM22" s="283">
        <v>5098</v>
      </c>
      <c r="CN22" s="283">
        <v>6031</v>
      </c>
      <c r="CO22" s="283">
        <v>5909</v>
      </c>
      <c r="CP22" s="283">
        <v>5834</v>
      </c>
      <c r="CQ22" s="283">
        <v>5388</v>
      </c>
      <c r="CR22" s="283">
        <v>5029</v>
      </c>
      <c r="CS22" s="283">
        <v>4802</v>
      </c>
      <c r="CT22" s="283">
        <v>5001</v>
      </c>
    </row>
    <row r="23" spans="2:98" x14ac:dyDescent="0.35">
      <c r="B23" s="458"/>
      <c r="C23" s="284" t="s">
        <v>55</v>
      </c>
      <c r="D23" s="283">
        <v>4594</v>
      </c>
      <c r="E23" s="283">
        <v>4750</v>
      </c>
      <c r="F23" s="283">
        <v>4696</v>
      </c>
      <c r="G23" s="283">
        <v>4645</v>
      </c>
      <c r="H23" s="283">
        <v>4593</v>
      </c>
      <c r="I23" s="283">
        <v>4486</v>
      </c>
      <c r="J23" s="283">
        <v>4382</v>
      </c>
      <c r="K23" s="283">
        <v>4328</v>
      </c>
      <c r="L23" s="283">
        <v>4198</v>
      </c>
      <c r="M23" s="283">
        <v>4081</v>
      </c>
      <c r="N23" s="283">
        <v>4046</v>
      </c>
      <c r="O23" s="283">
        <v>3934</v>
      </c>
      <c r="P23" s="283">
        <v>3993</v>
      </c>
      <c r="Q23" s="283">
        <v>4114</v>
      </c>
      <c r="R23" s="283">
        <v>4073</v>
      </c>
      <c r="S23" s="283">
        <v>4015</v>
      </c>
      <c r="T23" s="283">
        <v>3836</v>
      </c>
      <c r="U23" s="283">
        <v>3631</v>
      </c>
      <c r="V23" s="283">
        <v>3543</v>
      </c>
      <c r="W23" s="283">
        <v>3386</v>
      </c>
      <c r="X23" s="283">
        <v>3213</v>
      </c>
      <c r="Y23" s="283">
        <v>3121</v>
      </c>
      <c r="Z23" s="283">
        <v>3060</v>
      </c>
      <c r="AA23" s="283">
        <v>3056</v>
      </c>
      <c r="AB23" s="283">
        <v>2969</v>
      </c>
      <c r="AC23" s="283">
        <v>3076</v>
      </c>
      <c r="AD23" s="283">
        <v>2970</v>
      </c>
      <c r="AE23" s="283">
        <v>2910</v>
      </c>
      <c r="AF23" s="283">
        <v>2871</v>
      </c>
      <c r="AG23" s="283">
        <v>2826</v>
      </c>
      <c r="AH23" s="283">
        <v>2829</v>
      </c>
      <c r="AI23" s="283">
        <v>2789</v>
      </c>
      <c r="AJ23" s="283">
        <v>2670</v>
      </c>
      <c r="AK23" s="283">
        <v>2671</v>
      </c>
      <c r="AL23" s="283">
        <v>2680</v>
      </c>
      <c r="AM23" s="283">
        <v>2656</v>
      </c>
      <c r="AN23" s="283">
        <v>2638</v>
      </c>
      <c r="AO23" s="283">
        <v>2688</v>
      </c>
      <c r="AP23" s="283">
        <v>2656</v>
      </c>
      <c r="AQ23" s="283">
        <v>2655</v>
      </c>
      <c r="AR23" s="283">
        <v>2692</v>
      </c>
      <c r="AS23" s="283">
        <v>2677</v>
      </c>
      <c r="AT23" s="283">
        <v>2596</v>
      </c>
      <c r="AU23" s="283">
        <v>2518</v>
      </c>
      <c r="AV23" s="283">
        <v>2526</v>
      </c>
      <c r="AW23" s="283">
        <v>2452</v>
      </c>
      <c r="AX23" s="283">
        <v>2429</v>
      </c>
      <c r="AY23" s="283">
        <v>2428</v>
      </c>
      <c r="AZ23" s="283">
        <v>2444</v>
      </c>
      <c r="BA23" s="283">
        <v>2524</v>
      </c>
      <c r="BB23" s="283">
        <v>2545</v>
      </c>
      <c r="BC23" s="283">
        <v>2527</v>
      </c>
      <c r="BD23" s="283">
        <v>2548</v>
      </c>
      <c r="BE23" s="283">
        <v>2517</v>
      </c>
      <c r="BF23" s="283">
        <v>2515</v>
      </c>
      <c r="BG23" s="283">
        <v>2493</v>
      </c>
      <c r="BH23" s="283">
        <v>2496</v>
      </c>
      <c r="BI23" s="283">
        <v>2455</v>
      </c>
      <c r="BJ23" s="283">
        <v>2456</v>
      </c>
      <c r="BK23" s="283">
        <v>2432</v>
      </c>
      <c r="BL23" s="283">
        <v>2471</v>
      </c>
      <c r="BM23" s="283">
        <v>2522</v>
      </c>
      <c r="BN23" s="283">
        <v>2564</v>
      </c>
      <c r="BO23" s="283">
        <v>2664</v>
      </c>
      <c r="BP23" s="283">
        <v>2549</v>
      </c>
      <c r="BQ23" s="283">
        <v>2523</v>
      </c>
      <c r="BR23" s="283">
        <v>2499</v>
      </c>
      <c r="BS23" s="283">
        <v>2429</v>
      </c>
      <c r="BT23" s="283">
        <v>2459</v>
      </c>
      <c r="BU23" s="283">
        <v>2406</v>
      </c>
      <c r="BV23" s="283">
        <v>2434</v>
      </c>
      <c r="BW23" s="283">
        <v>2433</v>
      </c>
      <c r="BX23" s="283">
        <v>2520</v>
      </c>
      <c r="BY23" s="283">
        <v>2557</v>
      </c>
      <c r="BZ23" s="283">
        <v>2609</v>
      </c>
      <c r="CA23" s="283">
        <v>2612</v>
      </c>
      <c r="CB23" s="283">
        <v>2592</v>
      </c>
      <c r="CC23" s="283">
        <v>2535</v>
      </c>
      <c r="CD23" s="283">
        <v>2553</v>
      </c>
      <c r="CE23" s="283">
        <v>2577</v>
      </c>
      <c r="CF23" s="283">
        <v>2550</v>
      </c>
      <c r="CG23" s="283">
        <v>2511</v>
      </c>
      <c r="CH23" s="283">
        <v>2433</v>
      </c>
      <c r="CI23" s="283">
        <v>2494</v>
      </c>
      <c r="CJ23" s="283">
        <v>2550</v>
      </c>
      <c r="CK23" s="283">
        <v>2590</v>
      </c>
      <c r="CL23" s="283">
        <v>2601</v>
      </c>
      <c r="CM23" s="283">
        <v>3909</v>
      </c>
      <c r="CN23" s="283">
        <v>4710</v>
      </c>
      <c r="CO23" s="283">
        <v>4598</v>
      </c>
      <c r="CP23" s="283">
        <v>4599</v>
      </c>
      <c r="CQ23" s="283">
        <v>4567</v>
      </c>
      <c r="CR23" s="283">
        <v>4434</v>
      </c>
      <c r="CS23" s="283">
        <v>4250</v>
      </c>
      <c r="CT23" s="283">
        <v>4279</v>
      </c>
    </row>
    <row r="24" spans="2:98" x14ac:dyDescent="0.35">
      <c r="B24" s="458"/>
      <c r="C24" s="284" t="s">
        <v>61</v>
      </c>
      <c r="D24" s="283">
        <v>2103</v>
      </c>
      <c r="E24" s="283">
        <v>1958</v>
      </c>
      <c r="F24" s="283">
        <v>2098</v>
      </c>
      <c r="G24" s="283">
        <v>2077</v>
      </c>
      <c r="H24" s="283">
        <v>2036</v>
      </c>
      <c r="I24" s="283">
        <v>1949</v>
      </c>
      <c r="J24" s="283">
        <v>1947</v>
      </c>
      <c r="K24" s="283">
        <v>1973</v>
      </c>
      <c r="L24" s="283">
        <v>1917</v>
      </c>
      <c r="M24" s="283">
        <v>1822</v>
      </c>
      <c r="N24" s="283">
        <v>1834</v>
      </c>
      <c r="O24" s="283">
        <v>1786</v>
      </c>
      <c r="P24" s="283">
        <v>1848</v>
      </c>
      <c r="Q24" s="283">
        <v>1875</v>
      </c>
      <c r="R24" s="283">
        <v>1847</v>
      </c>
      <c r="S24" s="283">
        <v>1791</v>
      </c>
      <c r="T24" s="283">
        <v>1737</v>
      </c>
      <c r="U24" s="283">
        <v>1650</v>
      </c>
      <c r="V24" s="283">
        <v>1615</v>
      </c>
      <c r="W24" s="283">
        <v>1562</v>
      </c>
      <c r="X24" s="283">
        <v>1453</v>
      </c>
      <c r="Y24" s="283">
        <v>1438</v>
      </c>
      <c r="Z24" s="283">
        <v>1422</v>
      </c>
      <c r="AA24" s="283">
        <v>1377</v>
      </c>
      <c r="AB24" s="283">
        <v>1349</v>
      </c>
      <c r="AC24" s="283">
        <v>1422</v>
      </c>
      <c r="AD24" s="283">
        <v>1363</v>
      </c>
      <c r="AE24" s="283">
        <v>1338</v>
      </c>
      <c r="AF24" s="283">
        <v>1325</v>
      </c>
      <c r="AG24" s="283">
        <v>1298</v>
      </c>
      <c r="AH24" s="283">
        <v>1297</v>
      </c>
      <c r="AI24" s="283">
        <v>1304</v>
      </c>
      <c r="AJ24" s="283">
        <v>1234</v>
      </c>
      <c r="AK24" s="283">
        <v>1239</v>
      </c>
      <c r="AL24" s="283">
        <v>1248</v>
      </c>
      <c r="AM24" s="283">
        <v>1227</v>
      </c>
      <c r="AN24" s="283">
        <v>1246</v>
      </c>
      <c r="AO24" s="283">
        <v>1301</v>
      </c>
      <c r="AP24" s="283">
        <v>1291</v>
      </c>
      <c r="AQ24" s="283">
        <v>1263</v>
      </c>
      <c r="AR24" s="283">
        <v>1284</v>
      </c>
      <c r="AS24" s="283">
        <v>1259</v>
      </c>
      <c r="AT24" s="283">
        <v>1210</v>
      </c>
      <c r="AU24" s="283">
        <v>1196</v>
      </c>
      <c r="AV24" s="283">
        <v>1206</v>
      </c>
      <c r="AW24" s="283">
        <v>1217</v>
      </c>
      <c r="AX24" s="283">
        <v>1199</v>
      </c>
      <c r="AY24" s="283">
        <v>1171</v>
      </c>
      <c r="AZ24" s="283">
        <v>1160</v>
      </c>
      <c r="BA24" s="283">
        <v>1216</v>
      </c>
      <c r="BB24" s="283">
        <v>1213</v>
      </c>
      <c r="BC24" s="283">
        <v>1199</v>
      </c>
      <c r="BD24" s="283">
        <v>1194</v>
      </c>
      <c r="BE24" s="283">
        <v>1192</v>
      </c>
      <c r="BF24" s="283">
        <v>1225</v>
      </c>
      <c r="BG24" s="283">
        <v>1193</v>
      </c>
      <c r="BH24" s="283">
        <v>1201</v>
      </c>
      <c r="BI24" s="283">
        <v>1204</v>
      </c>
      <c r="BJ24" s="283">
        <v>1180</v>
      </c>
      <c r="BK24" s="283">
        <v>1122</v>
      </c>
      <c r="BL24" s="283">
        <v>1141</v>
      </c>
      <c r="BM24" s="283">
        <v>1187</v>
      </c>
      <c r="BN24" s="283">
        <v>1253</v>
      </c>
      <c r="BO24" s="283">
        <v>1202</v>
      </c>
      <c r="BP24" s="283">
        <v>1161</v>
      </c>
      <c r="BQ24" s="283">
        <v>1136</v>
      </c>
      <c r="BR24" s="283">
        <v>1132</v>
      </c>
      <c r="BS24" s="283">
        <v>1120</v>
      </c>
      <c r="BT24" s="283">
        <v>1081</v>
      </c>
      <c r="BU24" s="283">
        <v>1082</v>
      </c>
      <c r="BV24" s="283">
        <v>1123</v>
      </c>
      <c r="BW24" s="283">
        <v>1111</v>
      </c>
      <c r="BX24" s="283">
        <v>1127</v>
      </c>
      <c r="BY24" s="283">
        <v>1147</v>
      </c>
      <c r="BZ24" s="283">
        <v>1175</v>
      </c>
      <c r="CA24" s="283">
        <v>1114</v>
      </c>
      <c r="CB24" s="283">
        <v>1138</v>
      </c>
      <c r="CC24" s="283">
        <v>1166</v>
      </c>
      <c r="CD24" s="283">
        <v>1200</v>
      </c>
      <c r="CE24" s="283">
        <v>1216</v>
      </c>
      <c r="CF24" s="283">
        <v>1191</v>
      </c>
      <c r="CG24" s="283">
        <v>1195</v>
      </c>
      <c r="CH24" s="283">
        <v>1208</v>
      </c>
      <c r="CI24" s="283">
        <v>1214</v>
      </c>
      <c r="CJ24" s="283">
        <v>1238</v>
      </c>
      <c r="CK24" s="283">
        <v>1285</v>
      </c>
      <c r="CL24" s="283">
        <v>1306</v>
      </c>
      <c r="CM24" s="283">
        <v>2428</v>
      </c>
      <c r="CN24" s="283">
        <v>2975</v>
      </c>
      <c r="CO24" s="283">
        <v>2815</v>
      </c>
      <c r="CP24" s="283">
        <v>2900</v>
      </c>
      <c r="CQ24" s="283">
        <v>2854</v>
      </c>
      <c r="CR24" s="283">
        <v>2725</v>
      </c>
      <c r="CS24" s="283">
        <v>2537</v>
      </c>
      <c r="CT24" s="283">
        <v>2589</v>
      </c>
    </row>
    <row r="25" spans="2:98" x14ac:dyDescent="0.35">
      <c r="B25" s="458"/>
      <c r="C25" s="284" t="s">
        <v>62</v>
      </c>
      <c r="D25" s="283">
        <v>2275</v>
      </c>
      <c r="E25" s="283">
        <v>2399</v>
      </c>
      <c r="F25" s="283"/>
      <c r="G25" s="283">
        <v>2358</v>
      </c>
      <c r="H25" s="283">
        <v>2383</v>
      </c>
      <c r="I25" s="283">
        <v>2313</v>
      </c>
      <c r="J25" s="283">
        <v>2230</v>
      </c>
      <c r="K25" s="283">
        <v>2202</v>
      </c>
      <c r="L25" s="283">
        <v>2083</v>
      </c>
      <c r="M25" s="283">
        <v>2008</v>
      </c>
      <c r="N25" s="283">
        <v>1996</v>
      </c>
      <c r="O25" s="283">
        <v>1940</v>
      </c>
      <c r="P25" s="283">
        <v>1924</v>
      </c>
      <c r="Q25" s="283">
        <v>2035</v>
      </c>
      <c r="R25" s="283">
        <v>1985</v>
      </c>
      <c r="S25" s="283">
        <v>1931</v>
      </c>
      <c r="T25" s="283">
        <v>1870</v>
      </c>
      <c r="U25" s="283">
        <v>1795</v>
      </c>
      <c r="V25" s="283">
        <v>1710</v>
      </c>
      <c r="W25" s="283">
        <v>1666</v>
      </c>
      <c r="X25" s="283">
        <v>1601</v>
      </c>
      <c r="Y25" s="283">
        <v>1577</v>
      </c>
      <c r="Z25" s="283">
        <v>1519</v>
      </c>
      <c r="AA25" s="283">
        <v>1497</v>
      </c>
      <c r="AB25" s="283">
        <v>1497</v>
      </c>
      <c r="AC25" s="283">
        <v>1551</v>
      </c>
      <c r="AD25" s="283">
        <v>1528</v>
      </c>
      <c r="AE25" s="283">
        <v>1493</v>
      </c>
      <c r="AF25" s="283">
        <v>1471</v>
      </c>
      <c r="AG25" s="283">
        <v>1429</v>
      </c>
      <c r="AH25" s="283">
        <v>1366</v>
      </c>
      <c r="AI25" s="283">
        <v>1353</v>
      </c>
      <c r="AJ25" s="283">
        <v>1313</v>
      </c>
      <c r="AK25" s="283">
        <v>1304</v>
      </c>
      <c r="AL25" s="283">
        <v>1303</v>
      </c>
      <c r="AM25" s="283">
        <v>1284</v>
      </c>
      <c r="AN25" s="283">
        <v>1318</v>
      </c>
      <c r="AO25" s="283">
        <v>1366</v>
      </c>
      <c r="AP25" s="283">
        <v>1320</v>
      </c>
      <c r="AQ25" s="283">
        <v>1369</v>
      </c>
      <c r="AR25" s="283">
        <v>1370</v>
      </c>
      <c r="AS25" s="283">
        <v>1363</v>
      </c>
      <c r="AT25" s="283">
        <v>1337</v>
      </c>
      <c r="AU25" s="283">
        <v>1312</v>
      </c>
      <c r="AV25" s="283">
        <v>1302</v>
      </c>
      <c r="AW25" s="283">
        <v>1285</v>
      </c>
      <c r="AX25" s="283">
        <v>1274</v>
      </c>
      <c r="AY25" s="283">
        <v>1262</v>
      </c>
      <c r="AZ25" s="283">
        <v>1241</v>
      </c>
      <c r="BA25" s="283">
        <v>1286</v>
      </c>
      <c r="BB25" s="283">
        <v>1327</v>
      </c>
      <c r="BC25" s="283">
        <v>1329</v>
      </c>
      <c r="BD25" s="283">
        <v>1348</v>
      </c>
      <c r="BE25" s="283">
        <v>1336</v>
      </c>
      <c r="BF25" s="283">
        <v>1344</v>
      </c>
      <c r="BG25" s="283">
        <v>1285</v>
      </c>
      <c r="BH25" s="283">
        <v>1271</v>
      </c>
      <c r="BI25" s="283">
        <v>1250</v>
      </c>
      <c r="BJ25" s="283">
        <v>1246</v>
      </c>
      <c r="BK25" s="283">
        <v>1248</v>
      </c>
      <c r="BL25" s="283">
        <v>1250</v>
      </c>
      <c r="BM25" s="283">
        <v>1260</v>
      </c>
      <c r="BN25" s="283">
        <v>1307</v>
      </c>
      <c r="BO25" s="283">
        <v>1290</v>
      </c>
      <c r="BP25" s="283">
        <v>1258</v>
      </c>
      <c r="BQ25" s="283">
        <v>1244</v>
      </c>
      <c r="BR25" s="283">
        <v>1207</v>
      </c>
      <c r="BS25" s="283">
        <v>1202</v>
      </c>
      <c r="BT25" s="283">
        <v>1139</v>
      </c>
      <c r="BU25" s="283">
        <v>1150</v>
      </c>
      <c r="BV25" s="283">
        <v>1156</v>
      </c>
      <c r="BW25" s="283">
        <v>1155</v>
      </c>
      <c r="BX25" s="283">
        <v>1177</v>
      </c>
      <c r="BY25" s="283">
        <v>1247</v>
      </c>
      <c r="BZ25" s="283">
        <v>1272</v>
      </c>
      <c r="CA25" s="283">
        <v>1236</v>
      </c>
      <c r="CB25" s="283">
        <v>1249</v>
      </c>
      <c r="CC25" s="283">
        <v>1270</v>
      </c>
      <c r="CD25" s="283">
        <v>1266</v>
      </c>
      <c r="CE25" s="283">
        <v>1251</v>
      </c>
      <c r="CF25" s="283">
        <v>1251</v>
      </c>
      <c r="CG25" s="283">
        <v>1264</v>
      </c>
      <c r="CH25" s="283">
        <v>1250</v>
      </c>
      <c r="CI25" s="283">
        <v>1252</v>
      </c>
      <c r="CJ25" s="283">
        <v>1295</v>
      </c>
      <c r="CK25" s="283">
        <v>1330</v>
      </c>
      <c r="CL25" s="283">
        <v>1380</v>
      </c>
      <c r="CM25" s="283">
        <v>2442</v>
      </c>
      <c r="CN25" s="283">
        <v>3029</v>
      </c>
      <c r="CO25" s="283">
        <v>2939</v>
      </c>
      <c r="CP25" s="283">
        <v>2915</v>
      </c>
      <c r="CQ25" s="283">
        <v>2936</v>
      </c>
      <c r="CR25" s="283">
        <v>2940</v>
      </c>
      <c r="CS25" s="283">
        <v>2869</v>
      </c>
      <c r="CT25" s="283">
        <v>2892</v>
      </c>
    </row>
    <row r="26" spans="2:98" x14ac:dyDescent="0.35">
      <c r="B26" s="458"/>
      <c r="C26" s="284" t="s">
        <v>63</v>
      </c>
      <c r="D26" s="283">
        <v>3183</v>
      </c>
      <c r="E26" s="283">
        <v>3397</v>
      </c>
      <c r="F26" s="283">
        <v>3378</v>
      </c>
      <c r="G26" s="283">
        <v>3371</v>
      </c>
      <c r="H26" s="283">
        <v>3249</v>
      </c>
      <c r="I26" s="283">
        <v>3175</v>
      </c>
      <c r="J26" s="283">
        <v>3116</v>
      </c>
      <c r="K26" s="283">
        <v>3091</v>
      </c>
      <c r="L26" s="283">
        <v>2958</v>
      </c>
      <c r="M26" s="283">
        <v>2806</v>
      </c>
      <c r="N26" s="283">
        <v>2698</v>
      </c>
      <c r="O26" s="283">
        <v>2766</v>
      </c>
      <c r="P26" s="283">
        <v>2737</v>
      </c>
      <c r="Q26" s="283">
        <v>2808</v>
      </c>
      <c r="R26" s="283">
        <v>2731</v>
      </c>
      <c r="S26" s="283">
        <v>2701</v>
      </c>
      <c r="T26" s="283">
        <v>2601</v>
      </c>
      <c r="U26" s="283">
        <v>2468</v>
      </c>
      <c r="V26" s="283">
        <v>2419</v>
      </c>
      <c r="W26" s="283">
        <v>2353</v>
      </c>
      <c r="X26" s="283">
        <v>2244</v>
      </c>
      <c r="Y26" s="283">
        <v>2132</v>
      </c>
      <c r="Z26" s="283">
        <v>2068</v>
      </c>
      <c r="AA26" s="283">
        <v>2101</v>
      </c>
      <c r="AB26" s="283">
        <v>2015</v>
      </c>
      <c r="AC26" s="283">
        <v>2092</v>
      </c>
      <c r="AD26" s="283">
        <v>2126</v>
      </c>
      <c r="AE26" s="283">
        <v>2077</v>
      </c>
      <c r="AF26" s="283">
        <v>2034</v>
      </c>
      <c r="AG26" s="283">
        <v>1981</v>
      </c>
      <c r="AH26" s="283">
        <v>1965</v>
      </c>
      <c r="AI26" s="283">
        <v>1989</v>
      </c>
      <c r="AJ26" s="283">
        <v>1961</v>
      </c>
      <c r="AK26" s="283">
        <v>1944</v>
      </c>
      <c r="AL26" s="283">
        <v>1916</v>
      </c>
      <c r="AM26" s="283">
        <v>1872</v>
      </c>
      <c r="AN26" s="283">
        <v>1871</v>
      </c>
      <c r="AO26" s="283">
        <v>1917</v>
      </c>
      <c r="AP26" s="283">
        <v>1907</v>
      </c>
      <c r="AQ26" s="283">
        <v>1918</v>
      </c>
      <c r="AR26" s="283">
        <v>1859</v>
      </c>
      <c r="AS26" s="283">
        <v>1840</v>
      </c>
      <c r="AT26" s="283">
        <v>1846</v>
      </c>
      <c r="AU26" s="283">
        <v>1775</v>
      </c>
      <c r="AV26" s="283">
        <v>1825</v>
      </c>
      <c r="AW26" s="283">
        <v>1860</v>
      </c>
      <c r="AX26" s="283">
        <v>1838</v>
      </c>
      <c r="AY26" s="283">
        <v>1862</v>
      </c>
      <c r="AZ26" s="283">
        <v>1888</v>
      </c>
      <c r="BA26" s="283">
        <v>1961</v>
      </c>
      <c r="BB26" s="283">
        <v>1997</v>
      </c>
      <c r="BC26" s="283">
        <v>1958</v>
      </c>
      <c r="BD26" s="283">
        <v>1943</v>
      </c>
      <c r="BE26" s="283">
        <v>1910</v>
      </c>
      <c r="BF26" s="283">
        <v>1918</v>
      </c>
      <c r="BG26" s="283">
        <v>1859</v>
      </c>
      <c r="BH26" s="283">
        <v>1782</v>
      </c>
      <c r="BI26" s="283">
        <v>1825</v>
      </c>
      <c r="BJ26" s="283">
        <v>1851</v>
      </c>
      <c r="BK26" s="283">
        <v>1930</v>
      </c>
      <c r="BL26" s="283">
        <v>1885</v>
      </c>
      <c r="BM26" s="283">
        <v>1956</v>
      </c>
      <c r="BN26" s="283">
        <v>2026</v>
      </c>
      <c r="BO26" s="283">
        <v>2119</v>
      </c>
      <c r="BP26" s="283">
        <v>2055</v>
      </c>
      <c r="BQ26" s="283">
        <v>2029</v>
      </c>
      <c r="BR26" s="283">
        <v>2013</v>
      </c>
      <c r="BS26" s="283">
        <v>1981</v>
      </c>
      <c r="BT26" s="283">
        <v>1989</v>
      </c>
      <c r="BU26" s="283">
        <v>1959</v>
      </c>
      <c r="BV26" s="283">
        <v>1996</v>
      </c>
      <c r="BW26" s="283">
        <v>2000</v>
      </c>
      <c r="BX26" s="283">
        <v>2035</v>
      </c>
      <c r="BY26" s="283">
        <v>2139</v>
      </c>
      <c r="BZ26" s="283">
        <v>2084</v>
      </c>
      <c r="CA26" s="283">
        <v>2082</v>
      </c>
      <c r="CB26" s="283">
        <v>2027</v>
      </c>
      <c r="CC26" s="283">
        <v>2031</v>
      </c>
      <c r="CD26" s="283">
        <v>2027</v>
      </c>
      <c r="CE26" s="283">
        <v>2018</v>
      </c>
      <c r="CF26" s="283">
        <v>2013</v>
      </c>
      <c r="CG26" s="283">
        <v>2026</v>
      </c>
      <c r="CH26" s="283">
        <v>2094</v>
      </c>
      <c r="CI26" s="283">
        <v>2074</v>
      </c>
      <c r="CJ26" s="283">
        <v>2114</v>
      </c>
      <c r="CK26" s="283">
        <v>2163</v>
      </c>
      <c r="CL26" s="283">
        <v>2173</v>
      </c>
      <c r="CM26" s="283">
        <v>3633</v>
      </c>
      <c r="CN26" s="283">
        <v>4586</v>
      </c>
      <c r="CO26" s="283">
        <v>4439</v>
      </c>
      <c r="CP26" s="283">
        <v>4445</v>
      </c>
      <c r="CQ26" s="283">
        <v>4471</v>
      </c>
      <c r="CR26" s="283">
        <v>4329</v>
      </c>
      <c r="CS26" s="283">
        <v>4135</v>
      </c>
      <c r="CT26" s="283">
        <v>4125</v>
      </c>
    </row>
    <row r="27" spans="2:98" x14ac:dyDescent="0.35">
      <c r="B27" s="458"/>
      <c r="C27" s="284" t="s">
        <v>60</v>
      </c>
      <c r="D27" s="283">
        <v>2981</v>
      </c>
      <c r="E27" s="283">
        <v>3047</v>
      </c>
      <c r="F27" s="283">
        <v>3007</v>
      </c>
      <c r="G27" s="283">
        <v>2935</v>
      </c>
      <c r="H27" s="283">
        <v>2933</v>
      </c>
      <c r="I27" s="283">
        <v>2871</v>
      </c>
      <c r="J27" s="283">
        <v>2866</v>
      </c>
      <c r="K27" s="283">
        <v>2841</v>
      </c>
      <c r="L27" s="283">
        <v>2748</v>
      </c>
      <c r="M27" s="283">
        <v>2682</v>
      </c>
      <c r="N27" s="283">
        <v>2715</v>
      </c>
      <c r="O27" s="283">
        <v>2725</v>
      </c>
      <c r="P27" s="283">
        <v>2792</v>
      </c>
      <c r="Q27" s="283">
        <v>2808</v>
      </c>
      <c r="R27" s="283">
        <v>2816</v>
      </c>
      <c r="S27" s="283">
        <v>2675</v>
      </c>
      <c r="T27" s="283">
        <v>2596</v>
      </c>
      <c r="U27" s="283">
        <v>2492</v>
      </c>
      <c r="V27" s="283">
        <v>2418</v>
      </c>
      <c r="W27" s="283">
        <v>2360</v>
      </c>
      <c r="X27" s="283">
        <v>2245</v>
      </c>
      <c r="Y27" s="283">
        <v>2256</v>
      </c>
      <c r="Z27" s="283">
        <v>2294</v>
      </c>
      <c r="AA27" s="283">
        <v>2294</v>
      </c>
      <c r="AB27" s="283">
        <v>2291</v>
      </c>
      <c r="AC27" s="283">
        <v>2246</v>
      </c>
      <c r="AD27" s="283">
        <v>2234</v>
      </c>
      <c r="AE27" s="283">
        <v>2084</v>
      </c>
      <c r="AF27" s="283">
        <v>2093</v>
      </c>
      <c r="AG27" s="283">
        <v>2034</v>
      </c>
      <c r="AH27" s="283">
        <v>2032</v>
      </c>
      <c r="AI27" s="283">
        <v>2055</v>
      </c>
      <c r="AJ27" s="283">
        <v>1981</v>
      </c>
      <c r="AK27" s="283">
        <v>1953</v>
      </c>
      <c r="AL27" s="283">
        <v>1962</v>
      </c>
      <c r="AM27" s="283">
        <v>1974</v>
      </c>
      <c r="AN27" s="283">
        <v>2034</v>
      </c>
      <c r="AO27" s="283">
        <v>2033</v>
      </c>
      <c r="AP27" s="283">
        <v>2071</v>
      </c>
      <c r="AQ27" s="283">
        <v>1988</v>
      </c>
      <c r="AR27" s="283">
        <v>1967</v>
      </c>
      <c r="AS27" s="283">
        <v>1906</v>
      </c>
      <c r="AT27" s="283">
        <v>1852</v>
      </c>
      <c r="AU27" s="283">
        <v>1851</v>
      </c>
      <c r="AV27" s="283">
        <v>1819</v>
      </c>
      <c r="AW27" s="283">
        <v>1831</v>
      </c>
      <c r="AX27" s="283">
        <v>1785</v>
      </c>
      <c r="AY27" s="283">
        <v>1769</v>
      </c>
      <c r="AZ27" s="283">
        <v>1777</v>
      </c>
      <c r="BA27" s="283">
        <v>1819</v>
      </c>
      <c r="BB27" s="283">
        <v>1892</v>
      </c>
      <c r="BC27" s="283">
        <v>1825</v>
      </c>
      <c r="BD27" s="283">
        <v>1795</v>
      </c>
      <c r="BE27" s="283">
        <v>1752</v>
      </c>
      <c r="BF27" s="283">
        <v>1745</v>
      </c>
      <c r="BG27" s="283">
        <v>1722</v>
      </c>
      <c r="BH27" s="283">
        <v>1728</v>
      </c>
      <c r="BI27" s="283">
        <v>1710</v>
      </c>
      <c r="BJ27" s="283">
        <v>1744</v>
      </c>
      <c r="BK27" s="283">
        <v>1793</v>
      </c>
      <c r="BL27" s="283">
        <v>1788</v>
      </c>
      <c r="BM27" s="283">
        <v>1855</v>
      </c>
      <c r="BN27" s="283">
        <v>1925</v>
      </c>
      <c r="BO27" s="283">
        <v>1902</v>
      </c>
      <c r="BP27" s="283">
        <v>1870</v>
      </c>
      <c r="BQ27" s="283">
        <v>1852</v>
      </c>
      <c r="BR27" s="283">
        <v>1798</v>
      </c>
      <c r="BS27" s="283">
        <v>1824</v>
      </c>
      <c r="BT27" s="283">
        <v>1804</v>
      </c>
      <c r="BU27" s="283">
        <v>1818</v>
      </c>
      <c r="BV27" s="283">
        <v>1791</v>
      </c>
      <c r="BW27" s="283">
        <v>1777</v>
      </c>
      <c r="BX27" s="283">
        <v>1808</v>
      </c>
      <c r="BY27" s="283">
        <v>1853</v>
      </c>
      <c r="BZ27" s="283">
        <v>1892</v>
      </c>
      <c r="CA27" s="283">
        <v>1843</v>
      </c>
      <c r="CB27" s="283">
        <v>1820</v>
      </c>
      <c r="CC27" s="283">
        <v>1806</v>
      </c>
      <c r="CD27" s="283">
        <v>1833</v>
      </c>
      <c r="CE27" s="283">
        <v>1834</v>
      </c>
      <c r="CF27" s="283">
        <v>1785</v>
      </c>
      <c r="CG27" s="283">
        <v>1781</v>
      </c>
      <c r="CH27" s="283">
        <v>1777</v>
      </c>
      <c r="CI27" s="283">
        <v>1754</v>
      </c>
      <c r="CJ27" s="283">
        <v>1790</v>
      </c>
      <c r="CK27" s="283">
        <v>1857</v>
      </c>
      <c r="CL27" s="283">
        <v>1874</v>
      </c>
      <c r="CM27" s="283">
        <v>2765</v>
      </c>
      <c r="CN27" s="283">
        <v>3160</v>
      </c>
      <c r="CO27" s="283">
        <v>3086</v>
      </c>
      <c r="CP27" s="283">
        <v>3055</v>
      </c>
      <c r="CQ27" s="283">
        <v>3109</v>
      </c>
      <c r="CR27" s="283">
        <v>2987</v>
      </c>
      <c r="CS27" s="283">
        <v>2838</v>
      </c>
      <c r="CT27" s="283">
        <v>2864</v>
      </c>
    </row>
    <row r="28" spans="2:98" x14ac:dyDescent="0.35">
      <c r="B28" s="459"/>
      <c r="C28" s="284" t="s">
        <v>64</v>
      </c>
      <c r="D28" s="283">
        <v>511</v>
      </c>
      <c r="E28" s="283">
        <v>527</v>
      </c>
      <c r="F28" s="283">
        <v>513</v>
      </c>
      <c r="G28" s="283">
        <v>510</v>
      </c>
      <c r="H28" s="283">
        <v>497</v>
      </c>
      <c r="I28" s="283">
        <v>483</v>
      </c>
      <c r="J28" s="283">
        <v>475</v>
      </c>
      <c r="K28" s="283">
        <v>470</v>
      </c>
      <c r="L28" s="283">
        <v>440</v>
      </c>
      <c r="M28" s="283">
        <v>391</v>
      </c>
      <c r="N28" s="283">
        <v>367</v>
      </c>
      <c r="O28" s="283">
        <v>362</v>
      </c>
      <c r="P28" s="283">
        <v>365</v>
      </c>
      <c r="Q28" s="283">
        <v>408</v>
      </c>
      <c r="R28" s="283">
        <v>394</v>
      </c>
      <c r="S28" s="283">
        <v>380</v>
      </c>
      <c r="T28" s="283">
        <v>395</v>
      </c>
      <c r="U28" s="283">
        <v>363</v>
      </c>
      <c r="V28" s="283">
        <v>353</v>
      </c>
      <c r="W28" s="283">
        <v>358</v>
      </c>
      <c r="X28" s="283">
        <v>353</v>
      </c>
      <c r="Y28" s="283">
        <v>331</v>
      </c>
      <c r="Z28" s="283">
        <v>328</v>
      </c>
      <c r="AA28" s="283">
        <v>302</v>
      </c>
      <c r="AB28" s="283">
        <v>304</v>
      </c>
      <c r="AC28" s="283">
        <v>320</v>
      </c>
      <c r="AD28" s="283">
        <v>305</v>
      </c>
      <c r="AE28" s="283">
        <v>295</v>
      </c>
      <c r="AF28" s="283">
        <v>284</v>
      </c>
      <c r="AG28" s="283">
        <v>285</v>
      </c>
      <c r="AH28" s="283">
        <v>287</v>
      </c>
      <c r="AI28" s="283">
        <v>299</v>
      </c>
      <c r="AJ28" s="283">
        <v>291</v>
      </c>
      <c r="AK28" s="283">
        <v>288</v>
      </c>
      <c r="AL28" s="283">
        <v>270</v>
      </c>
      <c r="AM28" s="283">
        <v>273</v>
      </c>
      <c r="AN28" s="283">
        <v>274</v>
      </c>
      <c r="AO28" s="283">
        <v>292</v>
      </c>
      <c r="AP28" s="283">
        <v>282</v>
      </c>
      <c r="AQ28" s="283">
        <v>283</v>
      </c>
      <c r="AR28" s="283">
        <v>283</v>
      </c>
      <c r="AS28" s="283">
        <v>286</v>
      </c>
      <c r="AT28" s="283">
        <v>282</v>
      </c>
      <c r="AU28" s="283">
        <v>261</v>
      </c>
      <c r="AV28" s="283">
        <v>259</v>
      </c>
      <c r="AW28" s="283">
        <v>248</v>
      </c>
      <c r="AX28" s="283">
        <v>252</v>
      </c>
      <c r="AY28" s="283">
        <v>261</v>
      </c>
      <c r="AZ28" s="283">
        <v>258</v>
      </c>
      <c r="BA28" s="283">
        <v>284</v>
      </c>
      <c r="BB28" s="283">
        <v>294</v>
      </c>
      <c r="BC28" s="283">
        <v>292</v>
      </c>
      <c r="BD28" s="283">
        <v>292</v>
      </c>
      <c r="BE28" s="283">
        <v>291</v>
      </c>
      <c r="BF28" s="283">
        <v>284</v>
      </c>
      <c r="BG28" s="283">
        <v>303</v>
      </c>
      <c r="BH28" s="283">
        <v>252</v>
      </c>
      <c r="BI28" s="283">
        <v>292</v>
      </c>
      <c r="BJ28" s="283">
        <v>286</v>
      </c>
      <c r="BK28" s="283">
        <v>271</v>
      </c>
      <c r="BL28" s="283">
        <v>265</v>
      </c>
      <c r="BM28" s="283">
        <v>273</v>
      </c>
      <c r="BN28" s="283">
        <v>280</v>
      </c>
      <c r="BO28" s="283">
        <v>294</v>
      </c>
      <c r="BP28" s="283">
        <v>275</v>
      </c>
      <c r="BQ28" s="283">
        <v>281</v>
      </c>
      <c r="BR28" s="283">
        <v>287</v>
      </c>
      <c r="BS28" s="283">
        <v>290</v>
      </c>
      <c r="BT28" s="283">
        <v>292</v>
      </c>
      <c r="BU28" s="283">
        <v>291</v>
      </c>
      <c r="BV28" s="283">
        <v>297</v>
      </c>
      <c r="BW28" s="283">
        <v>306</v>
      </c>
      <c r="BX28" s="283">
        <v>301</v>
      </c>
      <c r="BY28" s="283">
        <v>303</v>
      </c>
      <c r="BZ28" s="283">
        <v>290</v>
      </c>
      <c r="CA28" s="283">
        <v>298</v>
      </c>
      <c r="CB28" s="283">
        <v>280</v>
      </c>
      <c r="CC28" s="283">
        <v>273</v>
      </c>
      <c r="CD28" s="283">
        <v>296</v>
      </c>
      <c r="CE28" s="283">
        <v>288</v>
      </c>
      <c r="CF28" s="283">
        <v>286</v>
      </c>
      <c r="CG28" s="283">
        <v>277</v>
      </c>
      <c r="CH28" s="283">
        <v>281</v>
      </c>
      <c r="CI28" s="283">
        <v>280</v>
      </c>
      <c r="CJ28" s="283">
        <v>300</v>
      </c>
      <c r="CK28" s="283">
        <v>311</v>
      </c>
      <c r="CL28" s="283">
        <v>306</v>
      </c>
      <c r="CM28" s="283">
        <v>565</v>
      </c>
      <c r="CN28" s="283">
        <v>813</v>
      </c>
      <c r="CO28" s="283">
        <v>804</v>
      </c>
      <c r="CP28" s="283">
        <v>799</v>
      </c>
      <c r="CQ28" s="283">
        <v>818</v>
      </c>
      <c r="CR28" s="283">
        <v>811</v>
      </c>
      <c r="CS28" s="283">
        <v>744</v>
      </c>
      <c r="CT28" s="283">
        <v>750</v>
      </c>
    </row>
    <row r="29" spans="2:98" x14ac:dyDescent="0.35">
      <c r="H29" s="29"/>
    </row>
  </sheetData>
  <sheetProtection sheet="1" objects="1" scenarios="1"/>
  <mergeCells count="7">
    <mergeCell ref="A1:XFD1"/>
    <mergeCell ref="B19:B28"/>
    <mergeCell ref="D2:J3"/>
    <mergeCell ref="B6:L6"/>
    <mergeCell ref="B7:L7"/>
    <mergeCell ref="B8:L8"/>
    <mergeCell ref="B9:L9"/>
  </mergeCells>
  <hyperlinks>
    <hyperlink ref="B4" r:id="rId1"/>
    <hyperlink ref="A1:XFD1" location="CONTENTS!A1" display="RETURN TO CONTENTS PAGE"/>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tint="0.79998168889431442"/>
  </sheetPr>
  <dimension ref="A1:J40"/>
  <sheetViews>
    <sheetView showGridLines="0" showRowColHeaders="0" zoomScaleNormal="100" workbookViewId="0">
      <selection sqref="A1:X1"/>
    </sheetView>
  </sheetViews>
  <sheetFormatPr defaultRowHeight="14.5" x14ac:dyDescent="0.35"/>
  <cols>
    <col min="1" max="1" width="8.7265625" style="10"/>
    <col min="2" max="2" width="19.6328125" style="10" customWidth="1"/>
    <col min="3" max="3" width="19.36328125" style="10" customWidth="1"/>
    <col min="4" max="5" width="8.7265625" style="10"/>
    <col min="6" max="6" width="12.90625" style="10" customWidth="1"/>
    <col min="7" max="7" width="11.453125" style="10" customWidth="1"/>
    <col min="8" max="9" width="8.7265625" style="10"/>
    <col min="10" max="10" width="13.453125" style="10" customWidth="1"/>
    <col min="11" max="16384" width="8.7265625" style="10"/>
  </cols>
  <sheetData>
    <row r="1" spans="1:10" s="456" customFormat="1" x14ac:dyDescent="0.35">
      <c r="A1" s="456" t="s">
        <v>878</v>
      </c>
    </row>
    <row r="2" spans="1:10" s="6" customFormat="1" x14ac:dyDescent="0.35">
      <c r="A2" s="6" t="s">
        <v>718</v>
      </c>
      <c r="D2" s="584" t="s">
        <v>404</v>
      </c>
      <c r="E2" s="584"/>
      <c r="F2" s="584"/>
      <c r="G2" s="584"/>
      <c r="H2" s="584"/>
      <c r="I2" s="584"/>
      <c r="J2" s="584"/>
    </row>
    <row r="3" spans="1:10" s="6" customFormat="1" x14ac:dyDescent="0.35">
      <c r="A3" s="6" t="s">
        <v>78</v>
      </c>
      <c r="B3" s="260">
        <v>44228</v>
      </c>
      <c r="D3" s="584"/>
      <c r="E3" s="584"/>
      <c r="F3" s="584"/>
      <c r="G3" s="584"/>
      <c r="H3" s="584"/>
      <c r="I3" s="584"/>
      <c r="J3" s="584"/>
    </row>
    <row r="4" spans="1:10" s="6" customFormat="1" x14ac:dyDescent="0.35">
      <c r="A4" s="6" t="s">
        <v>79</v>
      </c>
      <c r="B4" s="261" t="s">
        <v>222</v>
      </c>
    </row>
    <row r="5" spans="1:10" ht="15" thickBot="1" x14ac:dyDescent="0.4"/>
    <row r="6" spans="1:10" ht="15" thickTop="1" x14ac:dyDescent="0.35">
      <c r="B6" s="586" t="s">
        <v>719</v>
      </c>
      <c r="C6" s="587"/>
      <c r="D6" s="587"/>
      <c r="E6" s="587"/>
      <c r="F6" s="587"/>
      <c r="G6" s="588"/>
    </row>
    <row r="7" spans="1:10" ht="66" customHeight="1" x14ac:dyDescent="0.35">
      <c r="B7" s="589"/>
      <c r="C7" s="590"/>
      <c r="D7" s="590"/>
      <c r="E7" s="590"/>
      <c r="F7" s="590"/>
      <c r="G7" s="591"/>
    </row>
    <row r="8" spans="1:10" ht="15" thickBot="1" x14ac:dyDescent="0.4">
      <c r="B8" s="592"/>
      <c r="C8" s="593"/>
      <c r="D8" s="593"/>
      <c r="E8" s="593"/>
      <c r="F8" s="593"/>
      <c r="G8" s="594"/>
    </row>
    <row r="9" spans="1:10" ht="15" thickTop="1" x14ac:dyDescent="0.35"/>
    <row r="10" spans="1:10" ht="72.5" x14ac:dyDescent="0.35">
      <c r="B10" s="262"/>
      <c r="C10" s="263" t="s">
        <v>709</v>
      </c>
    </row>
    <row r="11" spans="1:10" x14ac:dyDescent="0.35">
      <c r="B11" s="264" t="s">
        <v>708</v>
      </c>
      <c r="C11" s="265">
        <v>0.36255547904087382</v>
      </c>
    </row>
    <row r="12" spans="1:10" x14ac:dyDescent="0.35">
      <c r="B12" s="264" t="s">
        <v>52</v>
      </c>
      <c r="C12" s="265">
        <v>0.41449567723342939</v>
      </c>
    </row>
    <row r="13" spans="1:10" x14ac:dyDescent="0.35">
      <c r="B13" s="264" t="s">
        <v>58</v>
      </c>
      <c r="C13" s="265">
        <v>0.34734774066797641</v>
      </c>
    </row>
    <row r="14" spans="1:10" x14ac:dyDescent="0.35">
      <c r="B14" s="264" t="s">
        <v>59</v>
      </c>
      <c r="C14" s="265">
        <v>0.42928685897435898</v>
      </c>
    </row>
    <row r="15" spans="1:10" x14ac:dyDescent="0.35">
      <c r="B15" s="264" t="s">
        <v>55</v>
      </c>
      <c r="C15" s="265">
        <v>0.44048229861467419</v>
      </c>
    </row>
    <row r="16" spans="1:10" x14ac:dyDescent="0.35">
      <c r="B16" s="264" t="s">
        <v>56</v>
      </c>
      <c r="C16" s="265">
        <v>0.46176279974076473</v>
      </c>
    </row>
    <row r="17" spans="2:10" x14ac:dyDescent="0.35">
      <c r="B17" s="264" t="s">
        <v>61</v>
      </c>
      <c r="C17" s="265">
        <v>0.34052863436123348</v>
      </c>
    </row>
    <row r="18" spans="2:10" x14ac:dyDescent="0.35">
      <c r="B18" s="264" t="s">
        <v>57</v>
      </c>
      <c r="C18" s="265">
        <v>0.43762520488071388</v>
      </c>
    </row>
    <row r="19" spans="2:10" x14ac:dyDescent="0.35">
      <c r="B19" s="264" t="s">
        <v>64</v>
      </c>
      <c r="C19" s="265">
        <v>0.29264705882352943</v>
      </c>
    </row>
    <row r="20" spans="2:10" x14ac:dyDescent="0.35">
      <c r="B20" s="264" t="s">
        <v>62</v>
      </c>
      <c r="C20" s="265">
        <v>0.33954210322079936</v>
      </c>
    </row>
    <row r="21" spans="2:10" x14ac:dyDescent="0.35">
      <c r="B21" s="264" t="s">
        <v>63</v>
      </c>
      <c r="C21" s="265">
        <v>0.40821389195148844</v>
      </c>
    </row>
    <row r="22" spans="2:10" x14ac:dyDescent="0.35">
      <c r="B22" s="264" t="s">
        <v>60</v>
      </c>
      <c r="C22" s="265">
        <v>0.4323661626481406</v>
      </c>
    </row>
    <row r="23" spans="2:10" x14ac:dyDescent="0.35">
      <c r="B23" s="266"/>
      <c r="C23" s="267"/>
    </row>
    <row r="24" spans="2:10" x14ac:dyDescent="0.35">
      <c r="B24" s="266"/>
      <c r="C24" s="267"/>
    </row>
    <row r="26" spans="2:10" x14ac:dyDescent="0.35">
      <c r="C26" s="585" t="s">
        <v>52</v>
      </c>
      <c r="D26" s="585"/>
      <c r="E26" s="585"/>
      <c r="F26" s="585"/>
      <c r="G26" s="585" t="s">
        <v>716</v>
      </c>
      <c r="H26" s="585"/>
      <c r="I26" s="585"/>
      <c r="J26" s="585"/>
    </row>
    <row r="27" spans="2:10" ht="101.5" x14ac:dyDescent="0.35">
      <c r="B27" s="268" t="s">
        <v>717</v>
      </c>
      <c r="C27" s="269" t="s">
        <v>710</v>
      </c>
      <c r="D27" s="269" t="s">
        <v>711</v>
      </c>
      <c r="E27" s="269" t="s">
        <v>712</v>
      </c>
      <c r="F27" s="270" t="s">
        <v>709</v>
      </c>
      <c r="G27" s="269" t="s">
        <v>710</v>
      </c>
      <c r="H27" s="269" t="s">
        <v>711</v>
      </c>
      <c r="I27" s="269" t="s">
        <v>712</v>
      </c>
      <c r="J27" s="270" t="s">
        <v>709</v>
      </c>
    </row>
    <row r="28" spans="2:10" x14ac:dyDescent="0.35">
      <c r="B28" s="271" t="s">
        <v>217</v>
      </c>
      <c r="C28" s="272">
        <v>54962</v>
      </c>
      <c r="D28" s="272">
        <v>18960</v>
      </c>
      <c r="E28" s="272">
        <v>6801</v>
      </c>
      <c r="F28" s="273">
        <v>0.35870253164556964</v>
      </c>
      <c r="G28" s="272">
        <v>2915508</v>
      </c>
      <c r="H28" s="272">
        <v>1065754</v>
      </c>
      <c r="I28" s="272">
        <v>358337</v>
      </c>
      <c r="J28" s="273">
        <v>0.33622862311565332</v>
      </c>
    </row>
    <row r="29" spans="2:10" x14ac:dyDescent="0.35">
      <c r="B29" s="271" t="s">
        <v>218</v>
      </c>
      <c r="C29" s="272">
        <v>56479</v>
      </c>
      <c r="D29" s="272">
        <v>18820</v>
      </c>
      <c r="E29" s="272">
        <v>7065</v>
      </c>
      <c r="F29" s="273">
        <v>0.37539851222104142</v>
      </c>
      <c r="G29" s="272">
        <v>3012736</v>
      </c>
      <c r="H29" s="272">
        <v>1079393</v>
      </c>
      <c r="I29" s="272">
        <v>379851</v>
      </c>
      <c r="J29" s="273">
        <v>0.35191167628472669</v>
      </c>
    </row>
    <row r="30" spans="2:10" x14ac:dyDescent="0.35">
      <c r="B30" s="271" t="s">
        <v>219</v>
      </c>
      <c r="C30" s="272">
        <v>78250</v>
      </c>
      <c r="D30" s="272">
        <v>31071</v>
      </c>
      <c r="E30" s="272">
        <v>7715</v>
      </c>
      <c r="F30" s="273">
        <v>0.24830227543368413</v>
      </c>
      <c r="G30" s="272">
        <v>4210379</v>
      </c>
      <c r="H30" s="272">
        <v>1799047</v>
      </c>
      <c r="I30" s="272">
        <v>425510</v>
      </c>
      <c r="J30" s="273">
        <v>0.23651966846891714</v>
      </c>
    </row>
    <row r="31" spans="2:10" x14ac:dyDescent="0.35">
      <c r="B31" s="271" t="s">
        <v>223</v>
      </c>
      <c r="C31" s="272">
        <v>90613</v>
      </c>
      <c r="D31" s="272">
        <v>35700</v>
      </c>
      <c r="E31" s="272">
        <v>8355</v>
      </c>
      <c r="F31" s="273">
        <v>0.23403361344537815</v>
      </c>
      <c r="G31" s="272">
        <v>5259937</v>
      </c>
      <c r="H31" s="272">
        <v>2318338</v>
      </c>
      <c r="I31" s="272">
        <v>472265</v>
      </c>
      <c r="J31" s="273">
        <v>0.20370843250639034</v>
      </c>
    </row>
    <row r="32" spans="2:10" x14ac:dyDescent="0.35">
      <c r="B32" s="271" t="s">
        <v>224</v>
      </c>
      <c r="C32" s="272">
        <v>92914</v>
      </c>
      <c r="D32" s="272">
        <v>34378</v>
      </c>
      <c r="E32" s="272">
        <v>8902</v>
      </c>
      <c r="F32" s="273">
        <v>0.25894467391936704</v>
      </c>
      <c r="G32" s="272">
        <v>5430945</v>
      </c>
      <c r="H32" s="272">
        <v>2236115</v>
      </c>
      <c r="I32" s="272">
        <v>502389</v>
      </c>
      <c r="J32" s="273">
        <v>0.2246704664116112</v>
      </c>
    </row>
    <row r="33" spans="2:10" x14ac:dyDescent="0.35">
      <c r="B33" s="271" t="s">
        <v>225</v>
      </c>
      <c r="C33" s="272">
        <v>94308</v>
      </c>
      <c r="D33" s="272">
        <v>34927</v>
      </c>
      <c r="E33" s="272">
        <v>9416</v>
      </c>
      <c r="F33" s="273">
        <v>0.26959086093852891</v>
      </c>
      <c r="G33" s="272">
        <v>5511859</v>
      </c>
      <c r="H33" s="272">
        <v>2280568</v>
      </c>
      <c r="I33" s="272">
        <v>537230</v>
      </c>
      <c r="J33" s="273">
        <v>0.23556850749462416</v>
      </c>
    </row>
    <row r="34" spans="2:10" x14ac:dyDescent="0.35">
      <c r="B34" s="271" t="s">
        <v>226</v>
      </c>
      <c r="C34" s="272">
        <v>95119</v>
      </c>
      <c r="D34" s="272">
        <v>34837</v>
      </c>
      <c r="E34" s="272">
        <v>10146</v>
      </c>
      <c r="F34" s="273">
        <v>0.29124207021270487</v>
      </c>
      <c r="G34" s="272">
        <v>5571239</v>
      </c>
      <c r="H34" s="272">
        <v>2311618</v>
      </c>
      <c r="I34" s="272">
        <v>585466</v>
      </c>
      <c r="J34" s="273">
        <v>0.25327108544750904</v>
      </c>
    </row>
    <row r="35" spans="2:10" x14ac:dyDescent="0.35">
      <c r="B35" s="271" t="s">
        <v>227</v>
      </c>
      <c r="C35" s="272">
        <v>96070</v>
      </c>
      <c r="D35" s="272">
        <v>33775</v>
      </c>
      <c r="E35" s="272">
        <v>10577</v>
      </c>
      <c r="F35" s="273">
        <v>0.31316062176165804</v>
      </c>
      <c r="G35" s="272">
        <v>5639688</v>
      </c>
      <c r="H35" s="272">
        <v>2268646</v>
      </c>
      <c r="I35" s="272">
        <v>616592</v>
      </c>
      <c r="J35" s="273">
        <v>0.27178854700116278</v>
      </c>
    </row>
    <row r="36" spans="2:10" x14ac:dyDescent="0.35">
      <c r="B36" s="271" t="s">
        <v>228</v>
      </c>
      <c r="C36" s="272">
        <v>96311</v>
      </c>
      <c r="D36" s="272">
        <v>32464</v>
      </c>
      <c r="E36" s="272">
        <v>11136</v>
      </c>
      <c r="F36" s="273">
        <v>0.34302612124199111</v>
      </c>
      <c r="G36" s="272">
        <v>5675985</v>
      </c>
      <c r="H36" s="272">
        <v>2209675</v>
      </c>
      <c r="I36" s="272">
        <v>651649</v>
      </c>
      <c r="J36" s="273">
        <v>0.29490716960639007</v>
      </c>
    </row>
    <row r="37" spans="2:10" x14ac:dyDescent="0.35">
      <c r="B37" s="271" t="s">
        <v>229</v>
      </c>
      <c r="C37" s="272">
        <v>98420</v>
      </c>
      <c r="D37" s="272">
        <v>33025</v>
      </c>
      <c r="E37" s="272">
        <v>11905</v>
      </c>
      <c r="F37" s="273">
        <v>0.36048448145344436</v>
      </c>
      <c r="G37" s="272">
        <v>5789314</v>
      </c>
      <c r="H37" s="272">
        <v>2250764</v>
      </c>
      <c r="I37" s="272">
        <v>704016</v>
      </c>
      <c r="J37" s="273">
        <v>0.31278979048891842</v>
      </c>
    </row>
    <row r="38" spans="2:10" x14ac:dyDescent="0.35">
      <c r="B38" s="271" t="s">
        <v>713</v>
      </c>
      <c r="C38" s="272">
        <v>99637</v>
      </c>
      <c r="D38" s="272">
        <v>33109</v>
      </c>
      <c r="E38" s="272">
        <v>12512</v>
      </c>
      <c r="F38" s="273">
        <v>0.3779032891358845</v>
      </c>
      <c r="G38" s="272">
        <v>5877471</v>
      </c>
      <c r="H38" s="272">
        <v>2255354</v>
      </c>
      <c r="I38" s="272">
        <v>742017</v>
      </c>
      <c r="J38" s="273">
        <v>0.32900245371680009</v>
      </c>
    </row>
    <row r="39" spans="2:10" x14ac:dyDescent="0.35">
      <c r="B39" s="271" t="s">
        <v>714</v>
      </c>
      <c r="C39" s="272">
        <v>99991</v>
      </c>
      <c r="D39" s="272">
        <v>32679</v>
      </c>
      <c r="E39" s="272">
        <v>13221</v>
      </c>
      <c r="F39" s="273">
        <v>0.40457174332139906</v>
      </c>
      <c r="G39" s="272">
        <v>5899849</v>
      </c>
      <c r="H39" s="272">
        <v>2214534</v>
      </c>
      <c r="I39" s="272">
        <v>783411</v>
      </c>
      <c r="J39" s="273">
        <v>0.35375884949158604</v>
      </c>
    </row>
    <row r="40" spans="2:10" x14ac:dyDescent="0.35">
      <c r="B40" s="271" t="s">
        <v>715</v>
      </c>
      <c r="C40" s="272">
        <v>102120</v>
      </c>
      <c r="D40" s="272">
        <v>34700</v>
      </c>
      <c r="E40" s="272">
        <v>14383</v>
      </c>
      <c r="F40" s="273">
        <v>0.41449567723342939</v>
      </c>
      <c r="G40" s="272">
        <v>6026383</v>
      </c>
      <c r="H40" s="272">
        <v>2355394</v>
      </c>
      <c r="I40" s="272">
        <v>853961</v>
      </c>
      <c r="J40" s="273">
        <v>0.36255547904087382</v>
      </c>
    </row>
  </sheetData>
  <sheetProtection sheet="1" objects="1" scenarios="1"/>
  <mergeCells count="5">
    <mergeCell ref="D2:J3"/>
    <mergeCell ref="C26:F26"/>
    <mergeCell ref="G26:J26"/>
    <mergeCell ref="B6:G8"/>
    <mergeCell ref="A1:XFD1"/>
  </mergeCells>
  <hyperlinks>
    <hyperlink ref="B4" r:id="rId1"/>
    <hyperlink ref="A1:XFD1" location="CONTENTS!A1" display="RETURN TO CONTENTS PAGE"/>
  </hyperlinks>
  <pageMargins left="0.7" right="0.7" top="0.75" bottom="0.75" header="0.3" footer="0.3"/>
  <pageSetup orientation="portrait" horizontalDpi="90" verticalDpi="90"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8" tint="-0.499984740745262"/>
  </sheetPr>
  <dimension ref="A1:J35"/>
  <sheetViews>
    <sheetView showGridLines="0" showRowColHeaders="0" zoomScaleNormal="100" workbookViewId="0">
      <selection sqref="A1:XFD1"/>
    </sheetView>
  </sheetViews>
  <sheetFormatPr defaultRowHeight="14.5" x14ac:dyDescent="0.35"/>
  <cols>
    <col min="1" max="1" width="8.7265625" style="10"/>
    <col min="2" max="2" width="67.90625" style="10" bestFit="1" customWidth="1"/>
    <col min="3" max="3" width="19.08984375" style="10" customWidth="1"/>
    <col min="4" max="4" width="28.1796875" style="10" customWidth="1"/>
    <col min="5" max="5" width="14.36328125" style="10" customWidth="1"/>
    <col min="6" max="6" width="19.6328125" style="10" customWidth="1"/>
    <col min="7" max="16384" width="8.7265625" style="10"/>
  </cols>
  <sheetData>
    <row r="1" spans="1:10" s="456" customFormat="1" x14ac:dyDescent="0.35">
      <c r="A1" s="456" t="s">
        <v>878</v>
      </c>
    </row>
    <row r="2" spans="1:10" s="2" customFormat="1" x14ac:dyDescent="0.35">
      <c r="A2" s="2" t="s">
        <v>230</v>
      </c>
      <c r="D2" s="571" t="s">
        <v>404</v>
      </c>
      <c r="E2" s="571"/>
      <c r="F2" s="571"/>
      <c r="G2" s="571"/>
      <c r="H2" s="571"/>
      <c r="I2" s="571"/>
      <c r="J2" s="571"/>
    </row>
    <row r="3" spans="1:10" s="2" customFormat="1" x14ac:dyDescent="0.35">
      <c r="A3" s="2" t="s">
        <v>78</v>
      </c>
      <c r="B3" s="2">
        <v>2019</v>
      </c>
      <c r="D3" s="571"/>
      <c r="E3" s="571"/>
      <c r="F3" s="571"/>
      <c r="G3" s="571"/>
      <c r="H3" s="571"/>
      <c r="I3" s="571"/>
      <c r="J3" s="571"/>
    </row>
    <row r="4" spans="1:10" s="2" customFormat="1" x14ac:dyDescent="0.35">
      <c r="A4" s="2" t="s">
        <v>79</v>
      </c>
      <c r="B4" s="2" t="s">
        <v>231</v>
      </c>
    </row>
    <row r="6" spans="1:10" x14ac:dyDescent="0.35">
      <c r="B6" s="596" t="s">
        <v>27</v>
      </c>
      <c r="C6" s="595" t="s">
        <v>28</v>
      </c>
      <c r="D6" s="597" t="s">
        <v>232</v>
      </c>
      <c r="E6" s="598"/>
      <c r="F6" s="599"/>
    </row>
    <row r="7" spans="1:10" ht="26" x14ac:dyDescent="0.35">
      <c r="B7" s="596"/>
      <c r="C7" s="595"/>
      <c r="D7" s="256" t="s">
        <v>233</v>
      </c>
      <c r="E7" s="256" t="s">
        <v>234</v>
      </c>
      <c r="F7" s="256" t="s">
        <v>235</v>
      </c>
    </row>
    <row r="9" spans="1:10" x14ac:dyDescent="0.35">
      <c r="B9" s="115" t="s">
        <v>53</v>
      </c>
      <c r="C9" s="257" t="s">
        <v>52</v>
      </c>
      <c r="D9" s="258">
        <v>0.1037</v>
      </c>
      <c r="E9" s="258">
        <v>0.1196</v>
      </c>
      <c r="F9" s="258">
        <v>0.16589999999999999</v>
      </c>
    </row>
    <row r="11" spans="1:10" x14ac:dyDescent="0.35">
      <c r="B11" s="457" t="s">
        <v>54</v>
      </c>
      <c r="C11" s="259" t="s">
        <v>56</v>
      </c>
      <c r="D11" s="86">
        <v>0.28299999999999997</v>
      </c>
      <c r="E11" s="86">
        <v>0.24529999999999999</v>
      </c>
      <c r="F11" s="86">
        <v>0.29249999999999998</v>
      </c>
    </row>
    <row r="12" spans="1:10" x14ac:dyDescent="0.35">
      <c r="B12" s="458"/>
      <c r="C12" s="259" t="s">
        <v>57</v>
      </c>
      <c r="D12" s="86">
        <v>7.9200000000000007E-2</v>
      </c>
      <c r="E12" s="86">
        <v>5.9400000000000001E-2</v>
      </c>
      <c r="F12" s="86">
        <v>0.1782</v>
      </c>
    </row>
    <row r="13" spans="1:10" x14ac:dyDescent="0.35">
      <c r="B13" s="458"/>
      <c r="C13" s="259" t="s">
        <v>58</v>
      </c>
      <c r="D13" s="86">
        <v>2.7799999999999998E-2</v>
      </c>
      <c r="E13" s="86">
        <v>2.7799999999999998E-2</v>
      </c>
      <c r="F13" s="86">
        <v>0.27779999999999999</v>
      </c>
    </row>
    <row r="14" spans="1:10" x14ac:dyDescent="0.35">
      <c r="B14" s="458"/>
      <c r="C14" s="259" t="s">
        <v>59</v>
      </c>
      <c r="D14" s="86">
        <v>0.1235</v>
      </c>
      <c r="E14" s="86">
        <v>0.25929999999999997</v>
      </c>
      <c r="F14" s="86">
        <v>0.22220000000000001</v>
      </c>
    </row>
    <row r="15" spans="1:10" x14ac:dyDescent="0.35">
      <c r="B15" s="458"/>
      <c r="C15" s="259" t="s">
        <v>55</v>
      </c>
      <c r="D15" s="86">
        <v>0.1404</v>
      </c>
      <c r="E15" s="86">
        <v>0.2281</v>
      </c>
      <c r="F15" s="86">
        <v>0.2281</v>
      </c>
    </row>
    <row r="16" spans="1:10" x14ac:dyDescent="0.35">
      <c r="B16" s="458"/>
      <c r="C16" s="259" t="s">
        <v>61</v>
      </c>
      <c r="D16" s="86">
        <v>0</v>
      </c>
      <c r="E16" s="86">
        <v>0</v>
      </c>
      <c r="F16" s="86">
        <v>0</v>
      </c>
    </row>
    <row r="17" spans="2:6" x14ac:dyDescent="0.35">
      <c r="B17" s="458"/>
      <c r="C17" s="259" t="s">
        <v>62</v>
      </c>
      <c r="D17" s="86">
        <v>0</v>
      </c>
      <c r="E17" s="86">
        <v>0</v>
      </c>
      <c r="F17" s="86">
        <v>8.1600000000000006E-2</v>
      </c>
    </row>
    <row r="18" spans="2:6" x14ac:dyDescent="0.35">
      <c r="B18" s="458"/>
      <c r="C18" s="259" t="s">
        <v>63</v>
      </c>
      <c r="D18" s="86">
        <v>3.6999999999999998E-2</v>
      </c>
      <c r="E18" s="86">
        <v>1.23E-2</v>
      </c>
      <c r="F18" s="86">
        <v>4.9399999999999999E-2</v>
      </c>
    </row>
    <row r="19" spans="2:6" x14ac:dyDescent="0.35">
      <c r="B19" s="458"/>
      <c r="C19" s="259" t="s">
        <v>60</v>
      </c>
      <c r="D19" s="86">
        <v>9.6199999999999994E-2</v>
      </c>
      <c r="E19" s="86">
        <v>0.1346</v>
      </c>
      <c r="F19" s="86">
        <v>0.1154</v>
      </c>
    </row>
    <row r="20" spans="2:6" x14ac:dyDescent="0.35">
      <c r="B20" s="459"/>
      <c r="C20" s="259" t="s">
        <v>64</v>
      </c>
      <c r="D20" s="86">
        <v>0</v>
      </c>
      <c r="E20" s="86">
        <v>0</v>
      </c>
      <c r="F20" s="86">
        <v>0</v>
      </c>
    </row>
    <row r="35" spans="8:8" x14ac:dyDescent="0.35">
      <c r="H35" s="29"/>
    </row>
  </sheetData>
  <sheetProtection sheet="1" objects="1" scenarios="1"/>
  <mergeCells count="6">
    <mergeCell ref="A1:XFD1"/>
    <mergeCell ref="C6:C7"/>
    <mergeCell ref="B6:B7"/>
    <mergeCell ref="D6:F6"/>
    <mergeCell ref="B11:B20"/>
    <mergeCell ref="D2:J3"/>
  </mergeCells>
  <hyperlinks>
    <hyperlink ref="A1:XFD1" location="CONTENTS!A1" display="RETURN TO CONTENTS PAGE"/>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091029"/>
  </sheetPr>
  <dimension ref="H34"/>
  <sheetViews>
    <sheetView showGridLines="0" showRowColHeaders="0" zoomScaleNormal="100" workbookViewId="0">
      <selection sqref="A1:X1"/>
    </sheetView>
  </sheetViews>
  <sheetFormatPr defaultRowHeight="14.5" x14ac:dyDescent="0.35"/>
  <cols>
    <col min="1" max="16384" width="8.7265625" style="3"/>
  </cols>
  <sheetData>
    <row r="34" spans="8:8" x14ac:dyDescent="0.35">
      <c r="H34" s="42"/>
    </row>
  </sheetData>
  <sheetProtection sheet="1" objects="1" scenarios="1"/>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8" tint="-0.499984740745262"/>
  </sheetPr>
  <dimension ref="A1:R34"/>
  <sheetViews>
    <sheetView showGridLines="0" showRowColHeaders="0" zoomScaleNormal="100" workbookViewId="0">
      <selection sqref="A1:X1"/>
    </sheetView>
  </sheetViews>
  <sheetFormatPr defaultRowHeight="14.5" x14ac:dyDescent="0.35"/>
  <cols>
    <col min="1" max="1" width="8.7265625" style="10"/>
    <col min="2" max="2" width="41.6328125" style="10" bestFit="1" customWidth="1"/>
    <col min="3" max="3" width="22" style="10" customWidth="1"/>
    <col min="4" max="4" width="19.81640625" style="10" customWidth="1"/>
    <col min="5" max="5" width="12.81640625" style="10" customWidth="1"/>
    <col min="6" max="7" width="12.08984375" style="10" customWidth="1"/>
    <col min="8" max="9" width="12.453125" style="10" customWidth="1"/>
    <col min="10" max="10" width="11.7265625" style="10" customWidth="1"/>
    <col min="11" max="11" width="9.7265625" style="10" customWidth="1"/>
    <col min="12" max="12" width="14.26953125" style="10" customWidth="1"/>
    <col min="13" max="13" width="11.36328125" style="10" customWidth="1"/>
    <col min="14" max="14" width="20.453125" style="10" customWidth="1"/>
    <col min="15" max="15" width="9" style="10" customWidth="1"/>
    <col min="16" max="16" width="18" style="10" customWidth="1"/>
    <col min="17" max="17" width="12.1796875" style="10" customWidth="1"/>
    <col min="18" max="18" width="12.26953125" style="10" customWidth="1"/>
    <col min="19" max="16384" width="8.7265625" style="10"/>
  </cols>
  <sheetData>
    <row r="1" spans="1:18" s="2" customFormat="1" x14ac:dyDescent="0.35">
      <c r="A1" s="2" t="s">
        <v>236</v>
      </c>
      <c r="D1" s="486" t="s">
        <v>404</v>
      </c>
      <c r="E1" s="486"/>
      <c r="F1" s="486"/>
      <c r="G1" s="486"/>
      <c r="H1" s="486"/>
      <c r="I1" s="486"/>
      <c r="J1" s="486"/>
    </row>
    <row r="2" spans="1:18" s="2" customFormat="1" x14ac:dyDescent="0.35">
      <c r="A2" s="2" t="s">
        <v>78</v>
      </c>
      <c r="B2" s="2" t="s">
        <v>237</v>
      </c>
      <c r="D2" s="486"/>
      <c r="E2" s="486"/>
      <c r="F2" s="486"/>
      <c r="G2" s="486"/>
      <c r="H2" s="486"/>
      <c r="I2" s="486"/>
      <c r="J2" s="486"/>
    </row>
    <row r="3" spans="1:18" s="2" customFormat="1" x14ac:dyDescent="0.35">
      <c r="A3" s="2" t="s">
        <v>79</v>
      </c>
      <c r="B3" s="248" t="s">
        <v>67</v>
      </c>
    </row>
    <row r="5" spans="1:18" x14ac:dyDescent="0.35">
      <c r="B5" s="249" t="s">
        <v>238</v>
      </c>
      <c r="C5" s="250" t="s">
        <v>28</v>
      </c>
      <c r="D5" s="251" t="s">
        <v>239</v>
      </c>
      <c r="E5" s="251" t="s">
        <v>369</v>
      </c>
      <c r="F5" s="251" t="s">
        <v>240</v>
      </c>
      <c r="G5" s="251" t="s">
        <v>369</v>
      </c>
      <c r="H5" s="251" t="s">
        <v>241</v>
      </c>
      <c r="I5" s="251" t="s">
        <v>369</v>
      </c>
      <c r="J5" s="251" t="s">
        <v>242</v>
      </c>
      <c r="K5" s="251" t="s">
        <v>369</v>
      </c>
      <c r="L5" s="251" t="s">
        <v>243</v>
      </c>
      <c r="M5" s="251" t="s">
        <v>369</v>
      </c>
      <c r="N5" s="251" t="s">
        <v>244</v>
      </c>
      <c r="O5" s="251" t="s">
        <v>369</v>
      </c>
      <c r="P5" s="251" t="s">
        <v>245</v>
      </c>
      <c r="Q5" s="251" t="s">
        <v>369</v>
      </c>
      <c r="R5" s="251" t="s">
        <v>81</v>
      </c>
    </row>
    <row r="6" spans="1:18" x14ac:dyDescent="0.35">
      <c r="C6" s="112"/>
      <c r="D6" s="252"/>
      <c r="E6" s="252"/>
      <c r="F6" s="252"/>
      <c r="G6" s="252"/>
      <c r="H6" s="252"/>
      <c r="I6" s="252"/>
      <c r="J6" s="252"/>
      <c r="K6" s="252"/>
      <c r="L6" s="252"/>
      <c r="M6" s="252"/>
      <c r="N6" s="252"/>
      <c r="O6" s="252"/>
      <c r="P6" s="252"/>
      <c r="Q6" s="252"/>
      <c r="R6" s="29"/>
    </row>
    <row r="7" spans="1:18" x14ac:dyDescent="0.35">
      <c r="B7" s="114" t="s">
        <v>47</v>
      </c>
      <c r="C7" s="82" t="s">
        <v>48</v>
      </c>
      <c r="D7" s="83">
        <v>2587900</v>
      </c>
      <c r="E7" s="253">
        <f>D7/R7</f>
        <v>7.4516974286619256E-2</v>
      </c>
      <c r="F7" s="83">
        <v>3513000</v>
      </c>
      <c r="G7" s="253">
        <f>F7/R7</f>
        <v>0.10115465461141986</v>
      </c>
      <c r="H7" s="83">
        <v>5510600</v>
      </c>
      <c r="I7" s="253">
        <f>H7/R7</f>
        <v>0.15867430677531746</v>
      </c>
      <c r="J7" s="83">
        <v>5932700</v>
      </c>
      <c r="K7" s="253">
        <f>J7/R7</f>
        <v>0.17082841429352991</v>
      </c>
      <c r="L7" s="83">
        <v>13906500</v>
      </c>
      <c r="M7" s="253">
        <f>L7/R7</f>
        <v>0.40042903625212356</v>
      </c>
      <c r="N7" s="83">
        <v>942400</v>
      </c>
      <c r="O7" s="253">
        <f>N7/R7</f>
        <v>2.7135823087333352E-2</v>
      </c>
      <c r="P7" s="83">
        <v>2335900</v>
      </c>
      <c r="Q7" s="253">
        <f>P7/R7</f>
        <v>6.7260790693656591E-2</v>
      </c>
      <c r="R7" s="226">
        <f>SUM(D7+F7+H7+J7+L7+N7+P7)</f>
        <v>34729000</v>
      </c>
    </row>
    <row r="8" spans="1:18" x14ac:dyDescent="0.35">
      <c r="C8" s="29"/>
      <c r="D8" s="29"/>
      <c r="E8" s="253"/>
      <c r="F8" s="29"/>
      <c r="G8" s="253"/>
      <c r="H8" s="29"/>
      <c r="I8" s="253"/>
      <c r="J8" s="29"/>
      <c r="K8" s="253"/>
      <c r="L8" s="29"/>
      <c r="M8" s="253"/>
      <c r="N8" s="29"/>
      <c r="O8" s="253"/>
      <c r="P8" s="29"/>
      <c r="Q8" s="253"/>
      <c r="R8" s="223"/>
    </row>
    <row r="9" spans="1:18" x14ac:dyDescent="0.35">
      <c r="B9" s="115" t="s">
        <v>53</v>
      </c>
      <c r="C9" s="82" t="s">
        <v>52</v>
      </c>
      <c r="D9" s="83">
        <v>45700</v>
      </c>
      <c r="E9" s="253">
        <f t="shared" ref="E9:E20" si="0">D9/R9</f>
        <v>6.9379080006072569E-2</v>
      </c>
      <c r="F9" s="83">
        <v>83200</v>
      </c>
      <c r="G9" s="253">
        <f t="shared" ref="G9:G20" si="1">F9/R9</f>
        <v>0.1263093972977076</v>
      </c>
      <c r="H9" s="83">
        <v>131900</v>
      </c>
      <c r="I9" s="253">
        <f t="shared" ref="I9:I20" si="2">H9/R9</f>
        <v>0.20024290268711098</v>
      </c>
      <c r="J9" s="83">
        <v>134400</v>
      </c>
      <c r="K9" s="253">
        <f t="shared" ref="K9:K20" si="3">J9/R9</f>
        <v>0.20403825717321997</v>
      </c>
      <c r="L9" s="83">
        <v>194500</v>
      </c>
      <c r="M9" s="253">
        <f t="shared" ref="M9:M20" si="4">L9/R9</f>
        <v>0.2952785790192804</v>
      </c>
      <c r="N9" s="83">
        <v>24100</v>
      </c>
      <c r="O9" s="253">
        <f t="shared" ref="O9:O20" si="5">N9/R9</f>
        <v>3.6587217246090785E-2</v>
      </c>
      <c r="P9" s="83">
        <v>44900</v>
      </c>
      <c r="Q9" s="253">
        <f t="shared" ref="Q9:Q20" si="6">P9/R9</f>
        <v>6.8164566570517685E-2</v>
      </c>
      <c r="R9" s="226">
        <f>SUM(D9+F9+H9+J9+L9+N9+P9)</f>
        <v>658700</v>
      </c>
    </row>
    <row r="10" spans="1:18" x14ac:dyDescent="0.35">
      <c r="C10" s="29"/>
      <c r="D10" s="29"/>
      <c r="E10" s="253"/>
      <c r="F10" s="29"/>
      <c r="G10" s="253"/>
      <c r="H10" s="29"/>
      <c r="I10" s="253"/>
      <c r="J10" s="29"/>
      <c r="K10" s="253"/>
      <c r="L10" s="29"/>
      <c r="M10" s="253"/>
      <c r="N10" s="29"/>
      <c r="O10" s="253"/>
      <c r="P10" s="29"/>
      <c r="Q10" s="253"/>
      <c r="R10" s="223"/>
    </row>
    <row r="11" spans="1:18" x14ac:dyDescent="0.35">
      <c r="B11" s="600" t="s">
        <v>54</v>
      </c>
      <c r="C11" s="254" t="s">
        <v>56</v>
      </c>
      <c r="D11" s="83">
        <v>10200</v>
      </c>
      <c r="E11" s="253">
        <f t="shared" si="0"/>
        <v>0.10680628272251309</v>
      </c>
      <c r="F11" s="83">
        <v>12900</v>
      </c>
      <c r="G11" s="253">
        <f t="shared" si="1"/>
        <v>0.13507853403141362</v>
      </c>
      <c r="H11" s="83">
        <v>20400</v>
      </c>
      <c r="I11" s="253">
        <f t="shared" si="2"/>
        <v>0.21361256544502619</v>
      </c>
      <c r="J11" s="83">
        <v>19100</v>
      </c>
      <c r="K11" s="253">
        <f t="shared" si="3"/>
        <v>0.2</v>
      </c>
      <c r="L11" s="83">
        <v>22200</v>
      </c>
      <c r="M11" s="253">
        <f t="shared" si="4"/>
        <v>0.23246073298429321</v>
      </c>
      <c r="N11" s="83">
        <v>3800</v>
      </c>
      <c r="O11" s="253">
        <f t="shared" si="5"/>
        <v>3.9790575916230364E-2</v>
      </c>
      <c r="P11" s="83">
        <v>6900</v>
      </c>
      <c r="Q11" s="253">
        <f t="shared" si="6"/>
        <v>7.2251308900523559E-2</v>
      </c>
      <c r="R11" s="226">
        <f t="shared" ref="R11:R20" si="7">SUM(D11+F11+H11+J11+L11+N11+P11)</f>
        <v>95500</v>
      </c>
    </row>
    <row r="12" spans="1:18" x14ac:dyDescent="0.35">
      <c r="B12" s="601"/>
      <c r="C12" s="254" t="s">
        <v>57</v>
      </c>
      <c r="D12" s="83">
        <v>11600</v>
      </c>
      <c r="E12" s="253">
        <f t="shared" si="0"/>
        <v>0.11317073170731708</v>
      </c>
      <c r="F12" s="83">
        <v>14300</v>
      </c>
      <c r="G12" s="253">
        <f t="shared" si="1"/>
        <v>0.13951219512195123</v>
      </c>
      <c r="H12" s="83">
        <v>18700</v>
      </c>
      <c r="I12" s="253">
        <f t="shared" si="2"/>
        <v>0.1824390243902439</v>
      </c>
      <c r="J12" s="83">
        <v>16700</v>
      </c>
      <c r="K12" s="253">
        <f t="shared" si="3"/>
        <v>0.16292682926829269</v>
      </c>
      <c r="L12" s="83">
        <v>29000</v>
      </c>
      <c r="M12" s="253">
        <f t="shared" si="4"/>
        <v>0.28292682926829266</v>
      </c>
      <c r="N12" s="83">
        <v>3600</v>
      </c>
      <c r="O12" s="253">
        <f t="shared" si="5"/>
        <v>3.5121951219512199E-2</v>
      </c>
      <c r="P12" s="83">
        <v>8600</v>
      </c>
      <c r="Q12" s="253">
        <f t="shared" si="6"/>
        <v>8.3902439024390249E-2</v>
      </c>
      <c r="R12" s="226">
        <f t="shared" si="7"/>
        <v>102500</v>
      </c>
    </row>
    <row r="13" spans="1:18" x14ac:dyDescent="0.35">
      <c r="B13" s="601"/>
      <c r="C13" s="254" t="s">
        <v>58</v>
      </c>
      <c r="D13" s="83">
        <v>2900</v>
      </c>
      <c r="E13" s="253">
        <f t="shared" si="0"/>
        <v>7.0559610705596104E-2</v>
      </c>
      <c r="F13" s="83">
        <v>5500</v>
      </c>
      <c r="G13" s="253">
        <f t="shared" si="1"/>
        <v>0.13381995133819952</v>
      </c>
      <c r="H13" s="83">
        <v>6400</v>
      </c>
      <c r="I13" s="253">
        <f t="shared" si="2"/>
        <v>0.15571776155717762</v>
      </c>
      <c r="J13" s="83">
        <v>8200</v>
      </c>
      <c r="K13" s="253">
        <f t="shared" si="3"/>
        <v>0.19951338199513383</v>
      </c>
      <c r="L13" s="83">
        <v>9700</v>
      </c>
      <c r="M13" s="253">
        <f t="shared" si="4"/>
        <v>0.23600973236009731</v>
      </c>
      <c r="N13" s="83">
        <v>2100</v>
      </c>
      <c r="O13" s="253">
        <f t="shared" si="5"/>
        <v>5.1094890510948905E-2</v>
      </c>
      <c r="P13" s="83">
        <v>6300</v>
      </c>
      <c r="Q13" s="253">
        <f t="shared" si="6"/>
        <v>0.15328467153284672</v>
      </c>
      <c r="R13" s="226">
        <f t="shared" si="7"/>
        <v>41100</v>
      </c>
    </row>
    <row r="14" spans="1:18" x14ac:dyDescent="0.35">
      <c r="B14" s="601"/>
      <c r="C14" s="254" t="s">
        <v>59</v>
      </c>
      <c r="D14" s="83">
        <v>6800</v>
      </c>
      <c r="E14" s="253">
        <f t="shared" si="0"/>
        <v>8.5750315258511983E-2</v>
      </c>
      <c r="F14" s="83">
        <v>6000</v>
      </c>
      <c r="G14" s="253">
        <f t="shared" si="1"/>
        <v>7.5662042875157626E-2</v>
      </c>
      <c r="H14" s="83">
        <v>13300</v>
      </c>
      <c r="I14" s="253">
        <f t="shared" si="2"/>
        <v>0.16771752837326609</v>
      </c>
      <c r="J14" s="83">
        <v>17800</v>
      </c>
      <c r="K14" s="253">
        <f t="shared" si="3"/>
        <v>0.2244640605296343</v>
      </c>
      <c r="L14" s="83">
        <v>26800</v>
      </c>
      <c r="M14" s="253">
        <f t="shared" si="4"/>
        <v>0.33795712484237073</v>
      </c>
      <c r="N14" s="83">
        <v>3600</v>
      </c>
      <c r="O14" s="253">
        <f t="shared" si="5"/>
        <v>4.5397225725094581E-2</v>
      </c>
      <c r="P14" s="83">
        <v>5000</v>
      </c>
      <c r="Q14" s="253">
        <f t="shared" si="6"/>
        <v>6.3051702395964693E-2</v>
      </c>
      <c r="R14" s="226">
        <f t="shared" si="7"/>
        <v>79300</v>
      </c>
    </row>
    <row r="15" spans="1:18" x14ac:dyDescent="0.35">
      <c r="B15" s="601"/>
      <c r="C15" s="254" t="s">
        <v>55</v>
      </c>
      <c r="D15" s="83">
        <v>4200</v>
      </c>
      <c r="E15" s="253">
        <f t="shared" si="0"/>
        <v>6.6141732283464566E-2</v>
      </c>
      <c r="F15" s="83">
        <v>6800</v>
      </c>
      <c r="G15" s="253">
        <f t="shared" si="1"/>
        <v>0.10708661417322834</v>
      </c>
      <c r="H15" s="83">
        <v>12300</v>
      </c>
      <c r="I15" s="253">
        <f t="shared" si="2"/>
        <v>0.19370078740157481</v>
      </c>
      <c r="J15" s="83">
        <v>16500</v>
      </c>
      <c r="K15" s="253">
        <f t="shared" si="3"/>
        <v>0.25984251968503935</v>
      </c>
      <c r="L15" s="83">
        <v>20400</v>
      </c>
      <c r="M15" s="253">
        <f t="shared" si="4"/>
        <v>0.32125984251968503</v>
      </c>
      <c r="N15" s="83">
        <v>0</v>
      </c>
      <c r="O15" s="253">
        <f t="shared" si="5"/>
        <v>0</v>
      </c>
      <c r="P15" s="83">
        <v>3300</v>
      </c>
      <c r="Q15" s="253">
        <f t="shared" si="6"/>
        <v>5.1968503937007873E-2</v>
      </c>
      <c r="R15" s="226">
        <f t="shared" si="7"/>
        <v>63500</v>
      </c>
    </row>
    <row r="16" spans="1:18" x14ac:dyDescent="0.35">
      <c r="B16" s="601"/>
      <c r="C16" s="254" t="s">
        <v>61</v>
      </c>
      <c r="D16" s="83">
        <v>3200</v>
      </c>
      <c r="E16" s="253">
        <f t="shared" si="0"/>
        <v>4.8854961832061068E-2</v>
      </c>
      <c r="F16" s="83">
        <v>8000</v>
      </c>
      <c r="G16" s="253">
        <f t="shared" si="1"/>
        <v>0.12213740458015267</v>
      </c>
      <c r="H16" s="83">
        <v>11200</v>
      </c>
      <c r="I16" s="253">
        <f t="shared" si="2"/>
        <v>0.17099236641221374</v>
      </c>
      <c r="J16" s="83">
        <v>16500</v>
      </c>
      <c r="K16" s="253">
        <f t="shared" si="3"/>
        <v>0.25190839694656486</v>
      </c>
      <c r="L16" s="83">
        <v>20000</v>
      </c>
      <c r="M16" s="253">
        <f t="shared" si="4"/>
        <v>0.30534351145038169</v>
      </c>
      <c r="N16" s="83">
        <v>3200</v>
      </c>
      <c r="O16" s="253">
        <f t="shared" si="5"/>
        <v>4.8854961832061068E-2</v>
      </c>
      <c r="P16" s="83">
        <v>3400</v>
      </c>
      <c r="Q16" s="253">
        <f t="shared" si="6"/>
        <v>5.1908396946564885E-2</v>
      </c>
      <c r="R16" s="226">
        <f t="shared" si="7"/>
        <v>65500</v>
      </c>
    </row>
    <row r="17" spans="2:18" x14ac:dyDescent="0.35">
      <c r="B17" s="601"/>
      <c r="C17" s="254" t="s">
        <v>62</v>
      </c>
      <c r="D17" s="83">
        <v>2400</v>
      </c>
      <c r="E17" s="253">
        <f t="shared" si="0"/>
        <v>4.3795620437956206E-2</v>
      </c>
      <c r="F17" s="83">
        <v>10300</v>
      </c>
      <c r="G17" s="253">
        <f t="shared" si="1"/>
        <v>0.18795620437956204</v>
      </c>
      <c r="H17" s="83">
        <v>15300</v>
      </c>
      <c r="I17" s="253">
        <f t="shared" si="2"/>
        <v>0.27919708029197082</v>
      </c>
      <c r="J17" s="83">
        <v>8900</v>
      </c>
      <c r="K17" s="253">
        <f t="shared" si="3"/>
        <v>0.16240875912408759</v>
      </c>
      <c r="L17" s="83">
        <v>11200</v>
      </c>
      <c r="M17" s="253">
        <f t="shared" si="4"/>
        <v>0.20437956204379562</v>
      </c>
      <c r="N17" s="83">
        <v>1400</v>
      </c>
      <c r="O17" s="253">
        <f t="shared" si="5"/>
        <v>2.5547445255474453E-2</v>
      </c>
      <c r="P17" s="83">
        <v>5300</v>
      </c>
      <c r="Q17" s="253">
        <f t="shared" si="6"/>
        <v>9.6715328467153291E-2</v>
      </c>
      <c r="R17" s="226">
        <f t="shared" si="7"/>
        <v>54800</v>
      </c>
    </row>
    <row r="18" spans="2:18" x14ac:dyDescent="0.35">
      <c r="B18" s="601"/>
      <c r="C18" s="254" t="s">
        <v>63</v>
      </c>
      <c r="D18" s="83">
        <v>2400</v>
      </c>
      <c r="E18" s="253">
        <f t="shared" si="0"/>
        <v>2.9055690072639227E-2</v>
      </c>
      <c r="F18" s="83">
        <v>9300</v>
      </c>
      <c r="G18" s="253">
        <f t="shared" si="1"/>
        <v>0.11259079903147699</v>
      </c>
      <c r="H18" s="83">
        <v>19600</v>
      </c>
      <c r="I18" s="253">
        <f t="shared" si="2"/>
        <v>0.23728813559322035</v>
      </c>
      <c r="J18" s="83">
        <v>16700</v>
      </c>
      <c r="K18" s="253">
        <f t="shared" si="3"/>
        <v>0.20217917675544794</v>
      </c>
      <c r="L18" s="83">
        <v>29200</v>
      </c>
      <c r="M18" s="253">
        <f t="shared" si="4"/>
        <v>0.35351089588377727</v>
      </c>
      <c r="N18" s="83">
        <v>3000</v>
      </c>
      <c r="O18" s="253">
        <f t="shared" si="5"/>
        <v>3.6319612590799029E-2</v>
      </c>
      <c r="P18" s="83">
        <v>2400</v>
      </c>
      <c r="Q18" s="253">
        <f t="shared" si="6"/>
        <v>2.9055690072639227E-2</v>
      </c>
      <c r="R18" s="226">
        <f t="shared" si="7"/>
        <v>82600</v>
      </c>
    </row>
    <row r="19" spans="2:18" x14ac:dyDescent="0.35">
      <c r="B19" s="601"/>
      <c r="C19" s="254" t="s">
        <v>60</v>
      </c>
      <c r="D19" s="83">
        <v>1700</v>
      </c>
      <c r="E19" s="253">
        <f t="shared" si="0"/>
        <v>3.1894934333958722E-2</v>
      </c>
      <c r="F19" s="83">
        <v>7700</v>
      </c>
      <c r="G19" s="253">
        <f t="shared" si="1"/>
        <v>0.14446529080675422</v>
      </c>
      <c r="H19" s="83">
        <v>11500</v>
      </c>
      <c r="I19" s="253">
        <f t="shared" si="2"/>
        <v>0.21575984990619138</v>
      </c>
      <c r="J19" s="83">
        <v>9800</v>
      </c>
      <c r="K19" s="253">
        <f t="shared" si="3"/>
        <v>0.18386491557223264</v>
      </c>
      <c r="L19" s="83">
        <v>17600</v>
      </c>
      <c r="M19" s="253">
        <f t="shared" si="4"/>
        <v>0.33020637898686678</v>
      </c>
      <c r="N19" s="83">
        <v>1800</v>
      </c>
      <c r="O19" s="253">
        <f t="shared" si="5"/>
        <v>3.3771106941838651E-2</v>
      </c>
      <c r="P19" s="83">
        <v>3200</v>
      </c>
      <c r="Q19" s="253">
        <f t="shared" si="6"/>
        <v>6.0037523452157598E-2</v>
      </c>
      <c r="R19" s="226">
        <f t="shared" si="7"/>
        <v>53300</v>
      </c>
    </row>
    <row r="20" spans="2:18" x14ac:dyDescent="0.35">
      <c r="B20" s="602"/>
      <c r="C20" s="254" t="s">
        <v>64</v>
      </c>
      <c r="D20" s="83">
        <v>500</v>
      </c>
      <c r="E20" s="253">
        <f t="shared" si="0"/>
        <v>2.4752475247524754E-2</v>
      </c>
      <c r="F20" s="83">
        <v>2500</v>
      </c>
      <c r="G20" s="253">
        <f t="shared" si="1"/>
        <v>0.12376237623762376</v>
      </c>
      <c r="H20" s="83">
        <v>3200</v>
      </c>
      <c r="I20" s="253">
        <f t="shared" si="2"/>
        <v>0.15841584158415842</v>
      </c>
      <c r="J20" s="83">
        <v>4100</v>
      </c>
      <c r="K20" s="253">
        <f t="shared" si="3"/>
        <v>0.20297029702970298</v>
      </c>
      <c r="L20" s="83">
        <v>8500</v>
      </c>
      <c r="M20" s="253">
        <f t="shared" si="4"/>
        <v>0.42079207920792078</v>
      </c>
      <c r="N20" s="83">
        <v>800</v>
      </c>
      <c r="O20" s="253">
        <f t="shared" si="5"/>
        <v>3.9603960396039604E-2</v>
      </c>
      <c r="P20" s="83">
        <v>600</v>
      </c>
      <c r="Q20" s="253">
        <f t="shared" si="6"/>
        <v>2.9702970297029702E-2</v>
      </c>
      <c r="R20" s="226">
        <f t="shared" si="7"/>
        <v>20200</v>
      </c>
    </row>
    <row r="21" spans="2:18" x14ac:dyDescent="0.35">
      <c r="D21" s="255"/>
      <c r="F21" s="255"/>
    </row>
    <row r="34" spans="8:8" x14ac:dyDescent="0.35">
      <c r="H34" s="29"/>
    </row>
  </sheetData>
  <sheetProtection sheet="1" objects="1" scenarios="1"/>
  <mergeCells count="2">
    <mergeCell ref="B11:B20"/>
    <mergeCell ref="D1:J2"/>
  </mergeCells>
  <hyperlinks>
    <hyperlink ref="B3" r:id="rId1"/>
  </hyperlinks>
  <pageMargins left="0.7" right="0.7" top="0.75" bottom="0.75" header="0.3" footer="0.3"/>
  <pageSetup orientation="portrait" horizontalDpi="300" verticalDpi="300"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8" tint="0.79998168889431442"/>
  </sheetPr>
  <dimension ref="A1:R94"/>
  <sheetViews>
    <sheetView showGridLines="0" showRowColHeaders="0" zoomScaleNormal="100" workbookViewId="0">
      <selection sqref="A1:X1"/>
    </sheetView>
  </sheetViews>
  <sheetFormatPr defaultRowHeight="12.5" x14ac:dyDescent="0.25"/>
  <cols>
    <col min="1" max="1" width="8.26953125" style="29" customWidth="1"/>
    <col min="2" max="2" width="28.81640625" style="29" bestFit="1" customWidth="1"/>
    <col min="3" max="7" width="8.7265625" style="29"/>
    <col min="8" max="8" width="15.7265625" style="29" customWidth="1"/>
    <col min="9" max="9" width="15.6328125" style="29" customWidth="1"/>
    <col min="10" max="10" width="14.7265625" style="29" customWidth="1"/>
    <col min="11" max="11" width="22.453125" style="29" bestFit="1" customWidth="1"/>
    <col min="12" max="16" width="8.7265625" style="29"/>
    <col min="17" max="17" width="10.6328125" style="29" customWidth="1"/>
    <col min="18" max="18" width="11.81640625" style="29" customWidth="1"/>
    <col min="19" max="16384" width="8.7265625" style="29"/>
  </cols>
  <sheetData>
    <row r="1" spans="1:18" s="456" customFormat="1" ht="14.5" x14ac:dyDescent="0.35">
      <c r="A1" s="456" t="s">
        <v>878</v>
      </c>
    </row>
    <row r="2" spans="1:18" s="5" customFormat="1" ht="14" x14ac:dyDescent="0.3">
      <c r="B2" s="118" t="s">
        <v>673</v>
      </c>
      <c r="D2" s="543" t="s">
        <v>522</v>
      </c>
      <c r="E2" s="543"/>
      <c r="F2" s="543"/>
      <c r="G2" s="543"/>
      <c r="H2" s="543"/>
    </row>
    <row r="3" spans="1:18" s="5" customFormat="1" x14ac:dyDescent="0.25">
      <c r="B3" s="5" t="s">
        <v>725</v>
      </c>
      <c r="D3" s="543"/>
      <c r="E3" s="543"/>
      <c r="F3" s="543"/>
      <c r="G3" s="543"/>
      <c r="H3" s="543"/>
    </row>
    <row r="4" spans="1:18" s="5" customFormat="1" x14ac:dyDescent="0.25">
      <c r="B4" s="5" t="s">
        <v>564</v>
      </c>
    </row>
    <row r="5" spans="1:18" ht="13" thickBot="1" x14ac:dyDescent="0.3"/>
    <row r="6" spans="1:18" ht="15" customHeight="1" thickTop="1" x14ac:dyDescent="0.25">
      <c r="B6" s="516" t="s">
        <v>672</v>
      </c>
      <c r="C6" s="581"/>
      <c r="D6" s="581"/>
      <c r="E6" s="581"/>
      <c r="F6" s="517"/>
    </row>
    <row r="7" spans="1:18" ht="52" customHeight="1" x14ac:dyDescent="0.25">
      <c r="B7" s="501"/>
      <c r="C7" s="481"/>
      <c r="D7" s="481"/>
      <c r="E7" s="481"/>
      <c r="F7" s="502"/>
    </row>
    <row r="8" spans="1:18" ht="14.5" customHeight="1" thickBot="1" x14ac:dyDescent="0.3">
      <c r="B8" s="503"/>
      <c r="C8" s="504"/>
      <c r="D8" s="504"/>
      <c r="E8" s="504"/>
      <c r="F8" s="505"/>
    </row>
    <row r="9" spans="1:18" ht="13" thickTop="1" x14ac:dyDescent="0.25"/>
    <row r="11" spans="1:18" ht="22" customHeight="1" x14ac:dyDescent="0.25">
      <c r="B11" s="228" t="s">
        <v>670</v>
      </c>
      <c r="C11" s="603" t="s">
        <v>671</v>
      </c>
      <c r="D11" s="603"/>
      <c r="E11" s="603"/>
      <c r="F11" s="603"/>
      <c r="G11" s="603"/>
      <c r="H11" s="603"/>
      <c r="I11" s="228"/>
      <c r="K11" s="228" t="s">
        <v>726</v>
      </c>
      <c r="L11" s="603" t="s">
        <v>671</v>
      </c>
      <c r="M11" s="603"/>
      <c r="N11" s="603"/>
      <c r="O11" s="603"/>
      <c r="P11" s="603"/>
      <c r="Q11" s="603"/>
      <c r="R11" s="228"/>
    </row>
    <row r="12" spans="1:18" ht="13" x14ac:dyDescent="0.25">
      <c r="B12" s="228"/>
      <c r="C12" s="229" t="s">
        <v>123</v>
      </c>
      <c r="D12" s="229" t="s">
        <v>124</v>
      </c>
      <c r="E12" s="229" t="s">
        <v>668</v>
      </c>
      <c r="F12" s="229" t="s">
        <v>667</v>
      </c>
      <c r="G12" s="229" t="s">
        <v>666</v>
      </c>
      <c r="H12" s="229" t="s">
        <v>127</v>
      </c>
      <c r="I12" s="230" t="s">
        <v>81</v>
      </c>
      <c r="J12" s="231"/>
      <c r="K12" s="228"/>
      <c r="L12" s="229" t="s">
        <v>123</v>
      </c>
      <c r="M12" s="229" t="s">
        <v>124</v>
      </c>
      <c r="N12" s="229" t="s">
        <v>668</v>
      </c>
      <c r="O12" s="229" t="s">
        <v>667</v>
      </c>
      <c r="P12" s="229" t="s">
        <v>666</v>
      </c>
      <c r="Q12" s="229" t="s">
        <v>127</v>
      </c>
      <c r="R12" s="230" t="s">
        <v>81</v>
      </c>
    </row>
    <row r="13" spans="1:18" x14ac:dyDescent="0.25">
      <c r="B13" s="221" t="s">
        <v>665</v>
      </c>
      <c r="C13" s="232">
        <v>1000</v>
      </c>
      <c r="D13" s="232">
        <v>11700</v>
      </c>
      <c r="E13" s="232">
        <v>18100</v>
      </c>
      <c r="F13" s="232">
        <v>44100</v>
      </c>
      <c r="G13" s="232">
        <v>48000</v>
      </c>
      <c r="H13" s="232">
        <v>71500</v>
      </c>
      <c r="I13" s="223">
        <f t="shared" ref="I13:I18" si="0">SUM(C13:H13)</f>
        <v>194400</v>
      </c>
      <c r="J13" s="224"/>
      <c r="K13" s="221" t="s">
        <v>665</v>
      </c>
      <c r="L13" s="222">
        <v>50900</v>
      </c>
      <c r="M13" s="222">
        <v>1069100</v>
      </c>
      <c r="N13" s="222">
        <v>1902900</v>
      </c>
      <c r="O13" s="222">
        <v>3894600</v>
      </c>
      <c r="P13" s="222">
        <v>3469100</v>
      </c>
      <c r="Q13" s="222">
        <v>4211900</v>
      </c>
      <c r="R13" s="223">
        <v>14598500</v>
      </c>
    </row>
    <row r="14" spans="1:18" x14ac:dyDescent="0.25">
      <c r="B14" s="221" t="s">
        <v>664</v>
      </c>
      <c r="C14" s="222">
        <v>5700</v>
      </c>
      <c r="D14" s="222">
        <v>23100</v>
      </c>
      <c r="E14" s="222">
        <v>18000</v>
      </c>
      <c r="F14" s="222">
        <v>25100</v>
      </c>
      <c r="G14" s="222">
        <v>20600</v>
      </c>
      <c r="H14" s="222">
        <v>40900</v>
      </c>
      <c r="I14" s="223">
        <f t="shared" si="0"/>
        <v>133400</v>
      </c>
      <c r="J14" s="224"/>
      <c r="K14" s="221" t="s">
        <v>664</v>
      </c>
      <c r="L14" s="222">
        <v>529400</v>
      </c>
      <c r="M14" s="222">
        <v>1257600</v>
      </c>
      <c r="N14" s="222">
        <v>710400</v>
      </c>
      <c r="O14" s="222">
        <v>1218500</v>
      </c>
      <c r="P14" s="222">
        <v>1046100</v>
      </c>
      <c r="Q14" s="222">
        <v>1505000</v>
      </c>
      <c r="R14" s="223">
        <v>6267000</v>
      </c>
    </row>
    <row r="15" spans="1:18" x14ac:dyDescent="0.25">
      <c r="B15" s="221" t="s">
        <v>663</v>
      </c>
      <c r="C15" s="222">
        <v>1700</v>
      </c>
      <c r="D15" s="222">
        <v>2400</v>
      </c>
      <c r="E15" s="222">
        <v>1800</v>
      </c>
      <c r="F15" s="222">
        <v>3800</v>
      </c>
      <c r="G15" s="222">
        <v>3600</v>
      </c>
      <c r="H15" s="222">
        <v>10600</v>
      </c>
      <c r="I15" s="223">
        <f t="shared" si="0"/>
        <v>23900</v>
      </c>
      <c r="J15" s="224"/>
      <c r="K15" s="221" t="s">
        <v>663</v>
      </c>
      <c r="L15" s="222">
        <v>34500</v>
      </c>
      <c r="M15" s="222">
        <v>105400</v>
      </c>
      <c r="N15" s="222">
        <v>97400</v>
      </c>
      <c r="O15" s="222">
        <v>153600</v>
      </c>
      <c r="P15" s="222">
        <v>171200</v>
      </c>
      <c r="Q15" s="222">
        <v>436700</v>
      </c>
      <c r="R15" s="223">
        <v>998800</v>
      </c>
    </row>
    <row r="16" spans="1:18" x14ac:dyDescent="0.25">
      <c r="B16" s="221" t="s">
        <v>662</v>
      </c>
      <c r="C16" s="222">
        <v>23000</v>
      </c>
      <c r="D16" s="222">
        <v>10300</v>
      </c>
      <c r="E16" s="222">
        <v>9800</v>
      </c>
      <c r="F16" s="222">
        <v>23100</v>
      </c>
      <c r="G16" s="222">
        <v>24500</v>
      </c>
      <c r="H16" s="222">
        <v>40700</v>
      </c>
      <c r="I16" s="223">
        <f t="shared" si="0"/>
        <v>131400</v>
      </c>
      <c r="J16" s="224"/>
      <c r="K16" s="221" t="s">
        <v>662</v>
      </c>
      <c r="L16" s="222">
        <v>1079300</v>
      </c>
      <c r="M16" s="222">
        <v>571300</v>
      </c>
      <c r="N16" s="222">
        <v>502000</v>
      </c>
      <c r="O16" s="222">
        <v>998300</v>
      </c>
      <c r="P16" s="222">
        <v>968800</v>
      </c>
      <c r="Q16" s="222">
        <v>1717900</v>
      </c>
      <c r="R16" s="223">
        <v>5837600</v>
      </c>
    </row>
    <row r="17" spans="2:18" x14ac:dyDescent="0.25">
      <c r="B17" s="221" t="s">
        <v>661</v>
      </c>
      <c r="C17" s="222">
        <v>5200</v>
      </c>
      <c r="D17" s="222">
        <v>4700</v>
      </c>
      <c r="E17" s="222">
        <v>7500</v>
      </c>
      <c r="F17" s="222">
        <v>12900</v>
      </c>
      <c r="G17" s="222">
        <v>16300</v>
      </c>
      <c r="H17" s="222">
        <v>35400</v>
      </c>
      <c r="I17" s="223">
        <f t="shared" si="0"/>
        <v>82000</v>
      </c>
      <c r="J17" s="224"/>
      <c r="K17" s="221" t="s">
        <v>661</v>
      </c>
      <c r="L17" s="222">
        <v>351900</v>
      </c>
      <c r="M17" s="222">
        <v>280800</v>
      </c>
      <c r="N17" s="222">
        <v>306200</v>
      </c>
      <c r="O17" s="222">
        <v>593100</v>
      </c>
      <c r="P17" s="222">
        <v>727400</v>
      </c>
      <c r="Q17" s="222">
        <v>1466500</v>
      </c>
      <c r="R17" s="223">
        <v>3725900</v>
      </c>
    </row>
    <row r="18" spans="2:18" x14ac:dyDescent="0.25">
      <c r="B18" s="221" t="s">
        <v>660</v>
      </c>
      <c r="C18" s="222">
        <v>900</v>
      </c>
      <c r="D18" s="222">
        <v>3700</v>
      </c>
      <c r="E18" s="222">
        <v>5300</v>
      </c>
      <c r="F18" s="222">
        <v>11200</v>
      </c>
      <c r="G18" s="222">
        <v>7800</v>
      </c>
      <c r="H18" s="222">
        <v>15900</v>
      </c>
      <c r="I18" s="223">
        <f t="shared" si="0"/>
        <v>44800</v>
      </c>
      <c r="J18" s="224"/>
      <c r="K18" s="221" t="s">
        <v>660</v>
      </c>
      <c r="L18" s="222">
        <v>81200</v>
      </c>
      <c r="M18" s="222">
        <v>166800</v>
      </c>
      <c r="N18" s="222">
        <v>259400</v>
      </c>
      <c r="O18" s="222">
        <v>585500</v>
      </c>
      <c r="P18" s="222">
        <v>571100</v>
      </c>
      <c r="Q18" s="222">
        <v>793500</v>
      </c>
      <c r="R18" s="223">
        <v>2457500</v>
      </c>
    </row>
    <row r="19" spans="2:18" x14ac:dyDescent="0.25">
      <c r="B19" s="221" t="s">
        <v>659</v>
      </c>
      <c r="C19" s="222">
        <v>7900</v>
      </c>
      <c r="D19" s="222">
        <v>1400</v>
      </c>
      <c r="E19" s="222">
        <v>2700</v>
      </c>
      <c r="F19" s="222">
        <v>7500</v>
      </c>
      <c r="G19" s="222">
        <v>6700</v>
      </c>
      <c r="H19" s="222">
        <v>19000</v>
      </c>
      <c r="I19" s="223">
        <f>SUM(C19:H19)</f>
        <v>45200</v>
      </c>
      <c r="J19" s="224"/>
      <c r="K19" s="221" t="s">
        <v>659</v>
      </c>
      <c r="L19" s="222">
        <v>371900</v>
      </c>
      <c r="M19" s="222">
        <v>151900</v>
      </c>
      <c r="N19" s="222">
        <v>200700</v>
      </c>
      <c r="O19" s="222">
        <v>430900</v>
      </c>
      <c r="P19" s="222">
        <v>485900</v>
      </c>
      <c r="Q19" s="222">
        <v>1108100</v>
      </c>
      <c r="R19" s="223">
        <v>2749400</v>
      </c>
    </row>
    <row r="20" spans="2:18" x14ac:dyDescent="0.25">
      <c r="B20" s="233" t="s">
        <v>658</v>
      </c>
      <c r="C20" s="234">
        <f t="shared" ref="C20:H20" si="1">SUM(C13:C19)</f>
        <v>45400</v>
      </c>
      <c r="D20" s="234">
        <f t="shared" si="1"/>
        <v>57300</v>
      </c>
      <c r="E20" s="234">
        <f t="shared" si="1"/>
        <v>63200</v>
      </c>
      <c r="F20" s="234">
        <f t="shared" si="1"/>
        <v>127700</v>
      </c>
      <c r="G20" s="234">
        <f t="shared" si="1"/>
        <v>127500</v>
      </c>
      <c r="H20" s="234">
        <f t="shared" si="1"/>
        <v>234000</v>
      </c>
      <c r="I20" s="235">
        <f>SUM(C20:H20)</f>
        <v>655100</v>
      </c>
      <c r="J20" s="224"/>
      <c r="K20" s="233" t="s">
        <v>658</v>
      </c>
      <c r="L20" s="234">
        <v>2499100</v>
      </c>
      <c r="M20" s="234">
        <v>3602900</v>
      </c>
      <c r="N20" s="234">
        <v>3979000</v>
      </c>
      <c r="O20" s="234">
        <v>7874500</v>
      </c>
      <c r="P20" s="234">
        <v>7439600</v>
      </c>
      <c r="Q20" s="234">
        <v>11239600</v>
      </c>
      <c r="R20" s="235">
        <v>36634700</v>
      </c>
    </row>
    <row r="21" spans="2:18" x14ac:dyDescent="0.25">
      <c r="B21" s="221"/>
      <c r="C21" s="222"/>
      <c r="D21" s="222"/>
      <c r="E21" s="222"/>
      <c r="F21" s="222"/>
      <c r="G21" s="222"/>
      <c r="H21" s="222"/>
      <c r="I21" s="223"/>
      <c r="J21" s="224"/>
    </row>
    <row r="22" spans="2:18" x14ac:dyDescent="0.25">
      <c r="B22" s="228" t="s">
        <v>670</v>
      </c>
      <c r="C22" s="604" t="s">
        <v>669</v>
      </c>
      <c r="D22" s="604"/>
      <c r="E22" s="604"/>
      <c r="F22" s="604"/>
      <c r="G22" s="604"/>
      <c r="H22" s="604"/>
      <c r="I22" s="236"/>
      <c r="J22" s="224"/>
      <c r="K22" s="228" t="s">
        <v>726</v>
      </c>
      <c r="L22" s="604" t="s">
        <v>669</v>
      </c>
      <c r="M22" s="604"/>
      <c r="N22" s="604"/>
      <c r="O22" s="604"/>
      <c r="P22" s="604"/>
      <c r="Q22" s="604"/>
      <c r="R22" s="236"/>
    </row>
    <row r="23" spans="2:18" x14ac:dyDescent="0.25">
      <c r="B23" s="229"/>
      <c r="C23" s="237" t="s">
        <v>123</v>
      </c>
      <c r="D23" s="237" t="s">
        <v>124</v>
      </c>
      <c r="E23" s="238" t="s">
        <v>668</v>
      </c>
      <c r="F23" s="238" t="s">
        <v>667</v>
      </c>
      <c r="G23" s="228" t="s">
        <v>666</v>
      </c>
      <c r="H23" s="236" t="s">
        <v>127</v>
      </c>
      <c r="I23" s="236" t="s">
        <v>81</v>
      </c>
      <c r="J23" s="224"/>
      <c r="K23" s="229"/>
      <c r="L23" s="237" t="s">
        <v>123</v>
      </c>
      <c r="M23" s="237" t="s">
        <v>124</v>
      </c>
      <c r="N23" s="238" t="s">
        <v>668</v>
      </c>
      <c r="O23" s="238" t="s">
        <v>667</v>
      </c>
      <c r="P23" s="228" t="s">
        <v>666</v>
      </c>
      <c r="Q23" s="236" t="s">
        <v>127</v>
      </c>
      <c r="R23" s="236" t="s">
        <v>81</v>
      </c>
    </row>
    <row r="24" spans="2:18" x14ac:dyDescent="0.25">
      <c r="B24" s="221" t="s">
        <v>665</v>
      </c>
      <c r="C24" s="239">
        <f t="shared" ref="C24:I30" si="2">C13/C$20</f>
        <v>2.2026431718061675E-2</v>
      </c>
      <c r="D24" s="239">
        <f t="shared" si="2"/>
        <v>0.20418848167539266</v>
      </c>
      <c r="E24" s="239">
        <f t="shared" si="2"/>
        <v>0.28639240506329117</v>
      </c>
      <c r="F24" s="239">
        <f t="shared" si="2"/>
        <v>0.34534064212999216</v>
      </c>
      <c r="G24" s="239">
        <f t="shared" si="2"/>
        <v>0.37647058823529411</v>
      </c>
      <c r="H24" s="239">
        <f t="shared" si="2"/>
        <v>0.30555555555555558</v>
      </c>
      <c r="I24" s="240">
        <f>I13/I$20</f>
        <v>0.29674858800183179</v>
      </c>
      <c r="J24" s="224"/>
      <c r="K24" s="221" t="s">
        <v>665</v>
      </c>
      <c r="L24" s="241">
        <f>L13/L$20</f>
        <v>2.0367332239606257E-2</v>
      </c>
      <c r="M24" s="241">
        <f t="shared" ref="M24:R24" si="3">M13/M$20</f>
        <v>0.29673318715479197</v>
      </c>
      <c r="N24" s="241">
        <f t="shared" si="3"/>
        <v>0.4782357376225182</v>
      </c>
      <c r="O24" s="241">
        <f t="shared" si="3"/>
        <v>0.49458378309733952</v>
      </c>
      <c r="P24" s="241">
        <f t="shared" si="3"/>
        <v>0.46630195171783428</v>
      </c>
      <c r="Q24" s="241">
        <f t="shared" si="3"/>
        <v>0.37473753514359942</v>
      </c>
      <c r="R24" s="241">
        <f t="shared" si="3"/>
        <v>0.39848831845217786</v>
      </c>
    </row>
    <row r="25" spans="2:18" x14ac:dyDescent="0.25">
      <c r="B25" s="221" t="s">
        <v>664</v>
      </c>
      <c r="C25" s="239">
        <f t="shared" si="2"/>
        <v>0.12555066079295155</v>
      </c>
      <c r="D25" s="239">
        <f t="shared" si="2"/>
        <v>0.40314136125654448</v>
      </c>
      <c r="E25" s="239">
        <f t="shared" si="2"/>
        <v>0.2848101265822785</v>
      </c>
      <c r="F25" s="239">
        <f t="shared" si="2"/>
        <v>0.19655442443226312</v>
      </c>
      <c r="G25" s="239">
        <f t="shared" si="2"/>
        <v>0.16156862745098038</v>
      </c>
      <c r="H25" s="239">
        <f t="shared" si="2"/>
        <v>0.17478632478632478</v>
      </c>
      <c r="I25" s="240">
        <f t="shared" si="2"/>
        <v>0.20363303312471379</v>
      </c>
      <c r="J25" s="224"/>
      <c r="K25" s="221" t="s">
        <v>664</v>
      </c>
      <c r="L25" s="241">
        <f t="shared" ref="L25:R30" si="4">L14/L$20</f>
        <v>0.21183626105397943</v>
      </c>
      <c r="M25" s="241">
        <f t="shared" si="4"/>
        <v>0.3490521524327625</v>
      </c>
      <c r="N25" s="241">
        <f t="shared" si="4"/>
        <v>0.17853732093490826</v>
      </c>
      <c r="O25" s="241">
        <f t="shared" si="4"/>
        <v>0.15473998349101531</v>
      </c>
      <c r="P25" s="241">
        <f t="shared" si="4"/>
        <v>0.14061239851604926</v>
      </c>
      <c r="Q25" s="241">
        <f t="shared" si="4"/>
        <v>0.13390156233317912</v>
      </c>
      <c r="R25" s="241">
        <f t="shared" si="4"/>
        <v>0.17106732141931011</v>
      </c>
    </row>
    <row r="26" spans="2:18" x14ac:dyDescent="0.25">
      <c r="B26" s="221" t="s">
        <v>663</v>
      </c>
      <c r="C26" s="239">
        <f t="shared" si="2"/>
        <v>3.7444933920704845E-2</v>
      </c>
      <c r="D26" s="239">
        <f t="shared" si="2"/>
        <v>4.1884816753926704E-2</v>
      </c>
      <c r="E26" s="239">
        <f t="shared" si="2"/>
        <v>2.8481012658227847E-2</v>
      </c>
      <c r="F26" s="239">
        <f t="shared" si="2"/>
        <v>2.975724353954581E-2</v>
      </c>
      <c r="G26" s="239">
        <f t="shared" si="2"/>
        <v>2.823529411764706E-2</v>
      </c>
      <c r="H26" s="239">
        <f t="shared" si="2"/>
        <v>4.5299145299145298E-2</v>
      </c>
      <c r="I26" s="240">
        <f t="shared" si="2"/>
        <v>3.6482979697756067E-2</v>
      </c>
      <c r="J26" s="224"/>
      <c r="K26" s="221" t="s">
        <v>663</v>
      </c>
      <c r="L26" s="241">
        <f t="shared" si="4"/>
        <v>1.3804969789124084E-2</v>
      </c>
      <c r="M26" s="241">
        <f t="shared" si="4"/>
        <v>2.9254211884870519E-2</v>
      </c>
      <c r="N26" s="241">
        <f t="shared" si="4"/>
        <v>2.4478512188992208E-2</v>
      </c>
      <c r="O26" s="241">
        <f t="shared" si="4"/>
        <v>1.9506000380976569E-2</v>
      </c>
      <c r="P26" s="241">
        <f t="shared" si="4"/>
        <v>2.3011989891929673E-2</v>
      </c>
      <c r="Q26" s="241">
        <f t="shared" si="4"/>
        <v>3.8853695861062673E-2</v>
      </c>
      <c r="R26" s="241">
        <f t="shared" si="4"/>
        <v>2.7263769049562299E-2</v>
      </c>
    </row>
    <row r="27" spans="2:18" x14ac:dyDescent="0.25">
      <c r="B27" s="221" t="s">
        <v>662</v>
      </c>
      <c r="C27" s="239">
        <f t="shared" si="2"/>
        <v>0.50660792951541855</v>
      </c>
      <c r="D27" s="239">
        <f t="shared" si="2"/>
        <v>0.17975567190226877</v>
      </c>
      <c r="E27" s="239">
        <f t="shared" si="2"/>
        <v>0.1550632911392405</v>
      </c>
      <c r="F27" s="239">
        <f t="shared" si="2"/>
        <v>0.18089271730618636</v>
      </c>
      <c r="G27" s="239">
        <f t="shared" si="2"/>
        <v>0.19215686274509805</v>
      </c>
      <c r="H27" s="239">
        <f t="shared" si="2"/>
        <v>0.17393162393162392</v>
      </c>
      <c r="I27" s="240">
        <f t="shared" si="2"/>
        <v>0.20058006411234927</v>
      </c>
      <c r="J27" s="224"/>
      <c r="K27" s="221" t="s">
        <v>662</v>
      </c>
      <c r="L27" s="241">
        <f t="shared" si="4"/>
        <v>0.43187547517106156</v>
      </c>
      <c r="M27" s="241">
        <f t="shared" si="4"/>
        <v>0.15856671015015683</v>
      </c>
      <c r="N27" s="241">
        <f t="shared" si="4"/>
        <v>0.12616235234983664</v>
      </c>
      <c r="O27" s="241">
        <f t="shared" si="4"/>
        <v>0.12677630325734968</v>
      </c>
      <c r="P27" s="241">
        <f t="shared" si="4"/>
        <v>0.13022205494919081</v>
      </c>
      <c r="Q27" s="241">
        <f t="shared" si="4"/>
        <v>0.1528435175629026</v>
      </c>
      <c r="R27" s="241">
        <f t="shared" si="4"/>
        <v>0.15934619363608818</v>
      </c>
    </row>
    <row r="28" spans="2:18" x14ac:dyDescent="0.25">
      <c r="B28" s="221" t="s">
        <v>661</v>
      </c>
      <c r="C28" s="239">
        <f t="shared" si="2"/>
        <v>0.11453744493392071</v>
      </c>
      <c r="D28" s="239">
        <f t="shared" si="2"/>
        <v>8.2024432809773118E-2</v>
      </c>
      <c r="E28" s="239">
        <f t="shared" si="2"/>
        <v>0.11867088607594936</v>
      </c>
      <c r="F28" s="239">
        <f t="shared" si="2"/>
        <v>0.10101801096319499</v>
      </c>
      <c r="G28" s="239">
        <f t="shared" si="2"/>
        <v>0.12784313725490196</v>
      </c>
      <c r="H28" s="239">
        <f t="shared" si="2"/>
        <v>0.15128205128205127</v>
      </c>
      <c r="I28" s="240">
        <f t="shared" si="2"/>
        <v>0.12517172950694549</v>
      </c>
      <c r="J28" s="224"/>
      <c r="K28" s="221" t="s">
        <v>661</v>
      </c>
      <c r="L28" s="241">
        <f t="shared" si="4"/>
        <v>0.14081069184906567</v>
      </c>
      <c r="M28" s="241">
        <f t="shared" si="4"/>
        <v>7.793721724166644E-2</v>
      </c>
      <c r="N28" s="241">
        <f t="shared" si="4"/>
        <v>7.6954008544860522E-2</v>
      </c>
      <c r="O28" s="241">
        <f t="shared" si="4"/>
        <v>7.5319067877325549E-2</v>
      </c>
      <c r="P28" s="241">
        <f t="shared" si="4"/>
        <v>9.7774073874939513E-2</v>
      </c>
      <c r="Q28" s="241">
        <f t="shared" si="4"/>
        <v>0.1304761735293071</v>
      </c>
      <c r="R28" s="241">
        <f t="shared" si="4"/>
        <v>0.10170412204822205</v>
      </c>
    </row>
    <row r="29" spans="2:18" x14ac:dyDescent="0.25">
      <c r="B29" s="221" t="s">
        <v>660</v>
      </c>
      <c r="C29" s="239">
        <f t="shared" si="2"/>
        <v>1.9823788546255508E-2</v>
      </c>
      <c r="D29" s="239">
        <f t="shared" si="2"/>
        <v>6.4572425828970326E-2</v>
      </c>
      <c r="E29" s="239">
        <f t="shared" si="2"/>
        <v>8.3860759493670889E-2</v>
      </c>
      <c r="F29" s="239">
        <f t="shared" si="2"/>
        <v>8.7705559906029754E-2</v>
      </c>
      <c r="G29" s="239">
        <f t="shared" si="2"/>
        <v>6.1176470588235297E-2</v>
      </c>
      <c r="H29" s="239">
        <f t="shared" si="2"/>
        <v>6.7948717948717943E-2</v>
      </c>
      <c r="I29" s="240">
        <f t="shared" si="2"/>
        <v>6.8386505876965348E-2</v>
      </c>
      <c r="J29" s="224"/>
      <c r="K29" s="221" t="s">
        <v>660</v>
      </c>
      <c r="L29" s="241">
        <f t="shared" si="4"/>
        <v>3.2491697010923935E-2</v>
      </c>
      <c r="M29" s="241">
        <f t="shared" si="4"/>
        <v>4.6296039301673649E-2</v>
      </c>
      <c r="N29" s="241">
        <f t="shared" si="4"/>
        <v>6.5192259361648658E-2</v>
      </c>
      <c r="O29" s="241">
        <f t="shared" si="4"/>
        <v>7.4353927233475142E-2</v>
      </c>
      <c r="P29" s="241">
        <f t="shared" si="4"/>
        <v>7.6764879832249042E-2</v>
      </c>
      <c r="Q29" s="241">
        <f t="shared" si="4"/>
        <v>7.0598597814868852E-2</v>
      </c>
      <c r="R29" s="241">
        <f t="shared" si="4"/>
        <v>6.7081209891168753E-2</v>
      </c>
    </row>
    <row r="30" spans="2:18" x14ac:dyDescent="0.25">
      <c r="B30" s="221" t="s">
        <v>659</v>
      </c>
      <c r="C30" s="239">
        <f t="shared" si="2"/>
        <v>0.17400881057268722</v>
      </c>
      <c r="D30" s="239">
        <f t="shared" si="2"/>
        <v>2.4432809773123908E-2</v>
      </c>
      <c r="E30" s="239">
        <f t="shared" si="2"/>
        <v>4.2721518987341771E-2</v>
      </c>
      <c r="F30" s="239">
        <f t="shared" si="2"/>
        <v>5.8731401722787784E-2</v>
      </c>
      <c r="G30" s="239">
        <f t="shared" si="2"/>
        <v>5.2549019607843139E-2</v>
      </c>
      <c r="H30" s="239">
        <f t="shared" si="2"/>
        <v>8.11965811965812E-2</v>
      </c>
      <c r="I30" s="240">
        <f t="shared" si="2"/>
        <v>6.8997099679438248E-2</v>
      </c>
      <c r="J30" s="224"/>
      <c r="K30" s="221" t="s">
        <v>659</v>
      </c>
      <c r="L30" s="241">
        <f t="shared" si="4"/>
        <v>0.14881357288623906</v>
      </c>
      <c r="M30" s="241">
        <f t="shared" si="4"/>
        <v>4.2160481834078105E-2</v>
      </c>
      <c r="N30" s="241">
        <f t="shared" si="4"/>
        <v>5.0439808997235484E-2</v>
      </c>
      <c r="O30" s="241">
        <f t="shared" si="4"/>
        <v>5.4720934662518254E-2</v>
      </c>
      <c r="P30" s="241">
        <f t="shared" si="4"/>
        <v>6.531265121780741E-2</v>
      </c>
      <c r="Q30" s="241">
        <f t="shared" si="4"/>
        <v>9.8588917755080246E-2</v>
      </c>
      <c r="R30" s="241">
        <f t="shared" si="4"/>
        <v>7.5049065503470749E-2</v>
      </c>
    </row>
    <row r="31" spans="2:18" x14ac:dyDescent="0.25">
      <c r="B31" s="233" t="s">
        <v>658</v>
      </c>
      <c r="C31" s="242">
        <f>C20/C$20</f>
        <v>1</v>
      </c>
      <c r="D31" s="242">
        <f>D20/D$20</f>
        <v>1</v>
      </c>
      <c r="E31" s="242">
        <f>E20/E$20</f>
        <v>1</v>
      </c>
      <c r="F31" s="242"/>
      <c r="G31" s="242">
        <f>G20/G$20</f>
        <v>1</v>
      </c>
      <c r="H31" s="242">
        <f>H20/H$20</f>
        <v>1</v>
      </c>
      <c r="I31" s="243">
        <f t="shared" ref="I31" si="5">I20/I$20</f>
        <v>1</v>
      </c>
      <c r="J31" s="224"/>
      <c r="K31" s="233" t="s">
        <v>658</v>
      </c>
      <c r="L31" s="242">
        <f t="shared" ref="L31:Q31" si="6">L20/L$20</f>
        <v>1</v>
      </c>
      <c r="M31" s="242">
        <f t="shared" si="6"/>
        <v>1</v>
      </c>
      <c r="N31" s="242">
        <f t="shared" si="6"/>
        <v>1</v>
      </c>
      <c r="O31" s="242">
        <f t="shared" si="6"/>
        <v>1</v>
      </c>
      <c r="P31" s="242">
        <f t="shared" si="6"/>
        <v>1</v>
      </c>
      <c r="Q31" s="242">
        <f t="shared" si="6"/>
        <v>1</v>
      </c>
      <c r="R31" s="243">
        <f t="shared" ref="R31" si="7">R20/R$20</f>
        <v>1</v>
      </c>
    </row>
    <row r="32" spans="2:18" x14ac:dyDescent="0.25">
      <c r="B32" s="211"/>
      <c r="C32" s="244"/>
      <c r="D32" s="244"/>
      <c r="E32" s="245"/>
      <c r="F32" s="244"/>
      <c r="G32" s="246"/>
      <c r="H32" s="247"/>
      <c r="I32" s="223"/>
      <c r="J32" s="224"/>
    </row>
    <row r="33" spans="2:10" x14ac:dyDescent="0.25">
      <c r="B33" s="221"/>
      <c r="C33" s="222"/>
      <c r="D33" s="222"/>
      <c r="E33" s="227"/>
      <c r="F33" s="227"/>
      <c r="H33" s="223"/>
      <c r="I33" s="223"/>
      <c r="J33" s="224"/>
    </row>
    <row r="34" spans="2:10" x14ac:dyDescent="0.25">
      <c r="B34" s="221"/>
      <c r="C34" s="222"/>
      <c r="D34" s="222"/>
      <c r="E34" s="227"/>
      <c r="F34" s="227"/>
      <c r="H34" s="223"/>
      <c r="I34" s="223"/>
      <c r="J34" s="224"/>
    </row>
    <row r="35" spans="2:10" x14ac:dyDescent="0.25">
      <c r="B35" s="221"/>
      <c r="C35" s="222"/>
      <c r="D35" s="222"/>
      <c r="E35" s="227"/>
      <c r="F35" s="227"/>
      <c r="H35" s="223"/>
      <c r="I35" s="223"/>
      <c r="J35" s="224"/>
    </row>
    <row r="36" spans="2:10" x14ac:dyDescent="0.25">
      <c r="B36" s="221"/>
      <c r="C36" s="222"/>
      <c r="D36" s="222"/>
      <c r="E36" s="227"/>
      <c r="F36" s="227"/>
      <c r="H36" s="223"/>
      <c r="I36" s="223"/>
      <c r="J36" s="224"/>
    </row>
    <row r="37" spans="2:10" x14ac:dyDescent="0.25">
      <c r="B37" s="221"/>
      <c r="C37" s="222"/>
      <c r="D37" s="222"/>
      <c r="E37" s="227"/>
      <c r="F37" s="227"/>
      <c r="H37" s="223"/>
      <c r="I37" s="223"/>
      <c r="J37" s="224"/>
    </row>
    <row r="38" spans="2:10" x14ac:dyDescent="0.25">
      <c r="B38" s="221"/>
      <c r="C38" s="222"/>
      <c r="D38" s="222"/>
      <c r="E38" s="227"/>
      <c r="F38" s="222"/>
      <c r="H38" s="223"/>
      <c r="I38" s="223"/>
      <c r="J38" s="224"/>
    </row>
    <row r="39" spans="2:10" x14ac:dyDescent="0.25">
      <c r="B39" s="221"/>
      <c r="C39" s="222"/>
      <c r="D39" s="222"/>
      <c r="E39" s="222"/>
      <c r="F39" s="222"/>
      <c r="H39" s="223"/>
      <c r="I39" s="223"/>
      <c r="J39" s="224"/>
    </row>
    <row r="40" spans="2:10" x14ac:dyDescent="0.25">
      <c r="B40" s="221"/>
      <c r="C40" s="222"/>
      <c r="D40" s="222"/>
      <c r="E40" s="222"/>
      <c r="F40" s="222"/>
      <c r="H40" s="223"/>
      <c r="I40" s="223"/>
      <c r="J40" s="224"/>
    </row>
    <row r="41" spans="2:10" x14ac:dyDescent="0.25">
      <c r="B41" s="221"/>
      <c r="C41" s="222"/>
      <c r="D41" s="222"/>
      <c r="E41" s="222"/>
      <c r="F41" s="222"/>
      <c r="H41" s="223"/>
      <c r="I41" s="223"/>
      <c r="J41" s="224"/>
    </row>
    <row r="42" spans="2:10" x14ac:dyDescent="0.25">
      <c r="B42" s="221"/>
      <c r="C42" s="222"/>
      <c r="D42" s="222"/>
      <c r="E42" s="222"/>
      <c r="F42" s="222"/>
      <c r="H42" s="223"/>
      <c r="I42" s="223"/>
      <c r="J42" s="224"/>
    </row>
    <row r="43" spans="2:10" x14ac:dyDescent="0.25">
      <c r="B43" s="221"/>
      <c r="C43" s="222"/>
      <c r="D43" s="222"/>
      <c r="E43" s="222"/>
      <c r="F43" s="222"/>
      <c r="H43" s="223"/>
      <c r="I43" s="223"/>
      <c r="J43" s="224"/>
    </row>
    <row r="44" spans="2:10" x14ac:dyDescent="0.25">
      <c r="B44" s="221"/>
      <c r="C44" s="222"/>
      <c r="D44" s="222"/>
      <c r="E44" s="222"/>
      <c r="F44" s="222"/>
      <c r="H44" s="223"/>
      <c r="I44" s="223"/>
      <c r="J44" s="224"/>
    </row>
    <row r="45" spans="2:10" x14ac:dyDescent="0.25">
      <c r="B45" s="221"/>
      <c r="C45" s="222"/>
      <c r="D45" s="222"/>
      <c r="E45" s="227"/>
      <c r="F45" s="222"/>
      <c r="H45" s="223"/>
      <c r="I45" s="223"/>
      <c r="J45" s="224"/>
    </row>
    <row r="46" spans="2:10" x14ac:dyDescent="0.25">
      <c r="B46" s="221"/>
      <c r="C46" s="222"/>
      <c r="D46" s="222"/>
      <c r="E46" s="222"/>
      <c r="F46" s="222"/>
      <c r="H46" s="223"/>
      <c r="I46" s="223"/>
      <c r="J46" s="224"/>
    </row>
    <row r="47" spans="2:10" x14ac:dyDescent="0.25">
      <c r="B47" s="221"/>
      <c r="C47" s="222"/>
      <c r="D47" s="222"/>
      <c r="E47" s="222"/>
      <c r="F47" s="222"/>
      <c r="H47" s="223"/>
      <c r="I47" s="223"/>
      <c r="J47" s="224"/>
    </row>
    <row r="48" spans="2:10" x14ac:dyDescent="0.25">
      <c r="B48" s="221"/>
      <c r="C48" s="222"/>
      <c r="D48" s="222"/>
      <c r="E48" s="227"/>
      <c r="F48" s="227"/>
      <c r="H48" s="223"/>
      <c r="I48" s="223"/>
      <c r="J48" s="224"/>
    </row>
    <row r="49" spans="2:10" x14ac:dyDescent="0.25">
      <c r="B49" s="221"/>
      <c r="C49" s="222"/>
      <c r="D49" s="222"/>
      <c r="E49" s="227"/>
      <c r="F49" s="227"/>
      <c r="H49" s="223"/>
      <c r="I49" s="223"/>
      <c r="J49" s="224"/>
    </row>
    <row r="50" spans="2:10" x14ac:dyDescent="0.25">
      <c r="B50" s="221"/>
      <c r="C50" s="222"/>
      <c r="D50" s="222"/>
      <c r="E50" s="227"/>
      <c r="F50" s="227"/>
      <c r="H50" s="223"/>
      <c r="I50" s="223"/>
      <c r="J50" s="224"/>
    </row>
    <row r="51" spans="2:10" x14ac:dyDescent="0.25">
      <c r="B51" s="221"/>
      <c r="C51" s="222"/>
      <c r="D51" s="222"/>
      <c r="E51" s="227"/>
      <c r="F51" s="222"/>
      <c r="H51" s="223"/>
      <c r="I51" s="223"/>
      <c r="J51" s="224"/>
    </row>
    <row r="52" spans="2:10" x14ac:dyDescent="0.25">
      <c r="B52" s="221"/>
      <c r="C52" s="222"/>
      <c r="D52" s="222"/>
      <c r="E52" s="227"/>
      <c r="F52" s="222"/>
      <c r="H52" s="223"/>
      <c r="I52" s="223"/>
      <c r="J52" s="224"/>
    </row>
    <row r="53" spans="2:10" x14ac:dyDescent="0.25">
      <c r="B53" s="221"/>
      <c r="C53" s="222"/>
      <c r="D53" s="222"/>
      <c r="E53" s="222"/>
      <c r="F53" s="222"/>
      <c r="H53" s="223"/>
      <c r="I53" s="223"/>
      <c r="J53" s="224"/>
    </row>
    <row r="54" spans="2:10" x14ac:dyDescent="0.25">
      <c r="B54" s="221"/>
      <c r="C54" s="222"/>
      <c r="D54" s="222"/>
      <c r="E54" s="227"/>
      <c r="F54" s="222"/>
      <c r="H54" s="223"/>
      <c r="I54" s="223"/>
      <c r="J54" s="224"/>
    </row>
    <row r="55" spans="2:10" x14ac:dyDescent="0.25">
      <c r="B55" s="221"/>
      <c r="C55" s="222"/>
      <c r="D55" s="222"/>
      <c r="E55" s="222"/>
      <c r="F55" s="222"/>
      <c r="H55" s="223"/>
      <c r="I55" s="223"/>
      <c r="J55" s="224"/>
    </row>
    <row r="56" spans="2:10" x14ac:dyDescent="0.25">
      <c r="B56" s="221"/>
      <c r="C56" s="222"/>
      <c r="D56" s="222"/>
      <c r="E56" s="227"/>
      <c r="F56" s="227"/>
      <c r="H56" s="223"/>
      <c r="I56" s="223"/>
      <c r="J56" s="224"/>
    </row>
    <row r="57" spans="2:10" x14ac:dyDescent="0.25">
      <c r="B57" s="221"/>
      <c r="C57" s="222"/>
      <c r="D57" s="222"/>
      <c r="E57" s="227"/>
      <c r="F57" s="227"/>
      <c r="H57" s="223"/>
      <c r="I57" s="223"/>
      <c r="J57" s="224"/>
    </row>
    <row r="58" spans="2:10" x14ac:dyDescent="0.25">
      <c r="B58" s="221"/>
      <c r="C58" s="222"/>
      <c r="D58" s="222"/>
      <c r="E58" s="227"/>
      <c r="F58" s="227"/>
      <c r="H58" s="223"/>
      <c r="I58" s="223"/>
      <c r="J58" s="224"/>
    </row>
    <row r="59" spans="2:10" x14ac:dyDescent="0.25">
      <c r="B59" s="221"/>
      <c r="C59" s="222"/>
      <c r="D59" s="222"/>
      <c r="E59" s="227"/>
      <c r="F59" s="227"/>
      <c r="H59" s="223"/>
      <c r="I59" s="223"/>
      <c r="J59" s="224"/>
    </row>
    <row r="60" spans="2:10" x14ac:dyDescent="0.25">
      <c r="B60" s="221"/>
      <c r="C60" s="222"/>
      <c r="D60" s="222"/>
      <c r="E60" s="227"/>
      <c r="F60" s="227"/>
      <c r="H60" s="223"/>
      <c r="I60" s="223"/>
      <c r="J60" s="224"/>
    </row>
    <row r="61" spans="2:10" x14ac:dyDescent="0.25">
      <c r="B61" s="221"/>
      <c r="C61" s="222"/>
      <c r="D61" s="222"/>
      <c r="E61" s="227"/>
      <c r="F61" s="227"/>
      <c r="H61" s="223"/>
      <c r="I61" s="223"/>
      <c r="J61" s="224"/>
    </row>
    <row r="62" spans="2:10" x14ac:dyDescent="0.25">
      <c r="B62" s="221"/>
      <c r="C62" s="222"/>
      <c r="D62" s="222"/>
      <c r="E62" s="222"/>
      <c r="F62" s="222"/>
      <c r="H62" s="223"/>
      <c r="I62" s="223"/>
      <c r="J62" s="224"/>
    </row>
    <row r="63" spans="2:10" x14ac:dyDescent="0.25">
      <c r="B63" s="221"/>
      <c r="C63" s="222"/>
      <c r="D63" s="222"/>
      <c r="E63" s="222"/>
      <c r="F63" s="222"/>
      <c r="H63" s="223"/>
      <c r="I63" s="223"/>
      <c r="J63" s="224"/>
    </row>
    <row r="64" spans="2:10" x14ac:dyDescent="0.25">
      <c r="B64" s="221"/>
      <c r="C64" s="222"/>
      <c r="D64" s="222"/>
      <c r="E64" s="222"/>
      <c r="F64" s="222"/>
      <c r="H64" s="223"/>
      <c r="I64" s="223"/>
      <c r="J64" s="224"/>
    </row>
    <row r="65" spans="2:10" x14ac:dyDescent="0.25">
      <c r="B65" s="221"/>
      <c r="C65" s="222"/>
      <c r="D65" s="222"/>
      <c r="E65" s="227"/>
      <c r="F65" s="222"/>
      <c r="H65" s="223"/>
      <c r="I65" s="223"/>
      <c r="J65" s="224"/>
    </row>
    <row r="66" spans="2:10" x14ac:dyDescent="0.25">
      <c r="B66" s="221"/>
      <c r="C66" s="222"/>
      <c r="D66" s="222"/>
      <c r="E66" s="227"/>
      <c r="F66" s="222"/>
      <c r="H66" s="223"/>
      <c r="I66" s="223"/>
      <c r="J66" s="224"/>
    </row>
    <row r="67" spans="2:10" x14ac:dyDescent="0.25">
      <c r="B67" s="221"/>
      <c r="C67" s="222"/>
      <c r="D67" s="222"/>
      <c r="E67" s="227"/>
      <c r="F67" s="227"/>
      <c r="H67" s="223"/>
      <c r="I67" s="223"/>
      <c r="J67" s="224"/>
    </row>
    <row r="68" spans="2:10" x14ac:dyDescent="0.25">
      <c r="B68" s="221"/>
      <c r="C68" s="222"/>
      <c r="D68" s="222"/>
      <c r="E68" s="227"/>
      <c r="F68" s="222"/>
      <c r="H68" s="223"/>
      <c r="I68" s="223"/>
      <c r="J68" s="224"/>
    </row>
    <row r="69" spans="2:10" x14ac:dyDescent="0.25">
      <c r="B69" s="221"/>
      <c r="C69" s="222"/>
      <c r="D69" s="222"/>
      <c r="E69" s="227"/>
      <c r="F69" s="227"/>
      <c r="H69" s="223"/>
      <c r="I69" s="223"/>
      <c r="J69" s="224"/>
    </row>
    <row r="70" spans="2:10" x14ac:dyDescent="0.25">
      <c r="B70" s="221"/>
      <c r="C70" s="222"/>
      <c r="D70" s="222"/>
      <c r="E70" s="227"/>
      <c r="F70" s="222"/>
      <c r="H70" s="223"/>
      <c r="I70" s="223"/>
      <c r="J70" s="224"/>
    </row>
    <row r="71" spans="2:10" x14ac:dyDescent="0.25">
      <c r="B71" s="221"/>
      <c r="C71" s="222"/>
      <c r="D71" s="222"/>
      <c r="E71" s="227"/>
      <c r="F71" s="222"/>
      <c r="H71" s="223"/>
      <c r="I71" s="223"/>
      <c r="J71" s="224"/>
    </row>
    <row r="72" spans="2:10" x14ac:dyDescent="0.25">
      <c r="B72" s="221"/>
      <c r="C72" s="222"/>
      <c r="D72" s="222"/>
      <c r="E72" s="227"/>
      <c r="F72" s="222"/>
      <c r="H72" s="223"/>
      <c r="I72" s="223"/>
      <c r="J72" s="224"/>
    </row>
    <row r="73" spans="2:10" x14ac:dyDescent="0.25">
      <c r="B73" s="221"/>
      <c r="C73" s="222"/>
      <c r="D73" s="222"/>
      <c r="E73" s="222"/>
      <c r="F73" s="222"/>
      <c r="H73" s="223"/>
      <c r="I73" s="223"/>
      <c r="J73" s="224"/>
    </row>
    <row r="74" spans="2:10" x14ac:dyDescent="0.25">
      <c r="B74" s="221"/>
      <c r="C74" s="222"/>
      <c r="D74" s="222"/>
      <c r="E74" s="222"/>
      <c r="F74" s="222"/>
      <c r="H74" s="223"/>
      <c r="I74" s="223"/>
      <c r="J74" s="224"/>
    </row>
    <row r="75" spans="2:10" x14ac:dyDescent="0.25">
      <c r="B75" s="221"/>
      <c r="C75" s="222"/>
      <c r="D75" s="222"/>
      <c r="E75" s="222"/>
      <c r="F75" s="222"/>
      <c r="H75" s="223"/>
      <c r="I75" s="223"/>
      <c r="J75" s="224"/>
    </row>
    <row r="76" spans="2:10" x14ac:dyDescent="0.25">
      <c r="B76" s="221"/>
      <c r="C76" s="222"/>
      <c r="D76" s="222"/>
      <c r="E76" s="222"/>
      <c r="F76" s="222"/>
      <c r="H76" s="223"/>
      <c r="I76" s="223"/>
      <c r="J76" s="224"/>
    </row>
    <row r="77" spans="2:10" x14ac:dyDescent="0.25">
      <c r="B77" s="221"/>
      <c r="C77" s="222"/>
      <c r="D77" s="222"/>
      <c r="E77" s="222"/>
      <c r="F77" s="222"/>
      <c r="H77" s="223"/>
      <c r="I77" s="223"/>
      <c r="J77" s="224"/>
    </row>
    <row r="78" spans="2:10" x14ac:dyDescent="0.25">
      <c r="B78" s="221"/>
      <c r="C78" s="222"/>
      <c r="D78" s="222"/>
      <c r="E78" s="227"/>
      <c r="F78" s="222"/>
      <c r="H78" s="223"/>
      <c r="I78" s="223"/>
      <c r="J78" s="224"/>
    </row>
    <row r="79" spans="2:10" x14ac:dyDescent="0.25">
      <c r="B79" s="221"/>
      <c r="C79" s="222"/>
      <c r="D79" s="222"/>
      <c r="E79" s="222"/>
      <c r="F79" s="222"/>
      <c r="H79" s="223"/>
      <c r="I79" s="223"/>
      <c r="J79" s="224"/>
    </row>
    <row r="80" spans="2:10" x14ac:dyDescent="0.25">
      <c r="B80" s="221"/>
      <c r="C80" s="222"/>
      <c r="D80" s="222"/>
      <c r="E80" s="222"/>
      <c r="F80" s="222"/>
      <c r="H80" s="223"/>
      <c r="I80" s="223"/>
      <c r="J80" s="224"/>
    </row>
    <row r="81" spans="2:10" x14ac:dyDescent="0.25">
      <c r="B81" s="221"/>
      <c r="C81" s="222"/>
      <c r="D81" s="222"/>
      <c r="E81" s="227"/>
      <c r="F81" s="222"/>
      <c r="H81" s="223"/>
      <c r="I81" s="223"/>
      <c r="J81" s="224"/>
    </row>
    <row r="82" spans="2:10" x14ac:dyDescent="0.25">
      <c r="B82" s="221"/>
      <c r="C82" s="222"/>
      <c r="D82" s="222"/>
      <c r="E82" s="227"/>
      <c r="F82" s="222"/>
      <c r="H82" s="223"/>
      <c r="I82" s="223"/>
      <c r="J82" s="224"/>
    </row>
    <row r="83" spans="2:10" x14ac:dyDescent="0.25">
      <c r="B83" s="221"/>
      <c r="C83" s="222"/>
      <c r="D83" s="222"/>
      <c r="E83" s="227"/>
      <c r="F83" s="222"/>
      <c r="H83" s="223"/>
      <c r="I83" s="223"/>
      <c r="J83" s="224"/>
    </row>
    <row r="84" spans="2:10" x14ac:dyDescent="0.25">
      <c r="B84" s="221"/>
      <c r="C84" s="222"/>
      <c r="D84" s="222"/>
      <c r="E84" s="222"/>
      <c r="F84" s="222"/>
      <c r="H84" s="223"/>
      <c r="I84" s="223"/>
      <c r="J84" s="224"/>
    </row>
    <row r="85" spans="2:10" x14ac:dyDescent="0.25">
      <c r="B85" s="221"/>
      <c r="C85" s="222"/>
      <c r="D85" s="222"/>
      <c r="E85" s="222"/>
      <c r="F85" s="222"/>
      <c r="H85" s="223"/>
      <c r="I85" s="223"/>
      <c r="J85" s="224"/>
    </row>
    <row r="86" spans="2:10" x14ac:dyDescent="0.25">
      <c r="B86" s="221"/>
      <c r="C86" s="222"/>
      <c r="D86" s="222"/>
      <c r="E86" s="222"/>
      <c r="F86" s="222"/>
      <c r="H86" s="223"/>
      <c r="I86" s="223"/>
      <c r="J86" s="224"/>
    </row>
    <row r="87" spans="2:10" x14ac:dyDescent="0.25">
      <c r="B87" s="221"/>
      <c r="C87" s="222"/>
      <c r="D87" s="222"/>
      <c r="E87" s="222"/>
      <c r="F87" s="222"/>
      <c r="H87" s="223"/>
      <c r="I87" s="223"/>
      <c r="J87" s="224"/>
    </row>
    <row r="88" spans="2:10" x14ac:dyDescent="0.25">
      <c r="B88" s="221"/>
      <c r="C88" s="222"/>
      <c r="D88" s="222"/>
      <c r="E88" s="222"/>
      <c r="F88" s="222"/>
      <c r="H88" s="223"/>
      <c r="I88" s="223"/>
      <c r="J88" s="224"/>
    </row>
    <row r="89" spans="2:10" x14ac:dyDescent="0.25">
      <c r="B89" s="221"/>
      <c r="C89" s="222"/>
      <c r="D89" s="222"/>
      <c r="E89" s="227"/>
      <c r="F89" s="222"/>
      <c r="H89" s="223"/>
      <c r="I89" s="223"/>
      <c r="J89" s="224"/>
    </row>
    <row r="90" spans="2:10" x14ac:dyDescent="0.25">
      <c r="B90" s="221"/>
      <c r="C90" s="222"/>
      <c r="D90" s="222"/>
      <c r="E90" s="222"/>
      <c r="F90" s="222"/>
      <c r="H90" s="223"/>
      <c r="I90" s="223"/>
      <c r="J90" s="224"/>
    </row>
    <row r="91" spans="2:10" x14ac:dyDescent="0.25">
      <c r="B91" s="221"/>
      <c r="C91" s="222"/>
      <c r="D91" s="222"/>
      <c r="E91" s="222"/>
      <c r="F91" s="222"/>
      <c r="H91" s="223"/>
      <c r="I91" s="223"/>
      <c r="J91" s="224"/>
    </row>
    <row r="92" spans="2:10" x14ac:dyDescent="0.25">
      <c r="B92" s="221"/>
      <c r="C92" s="222"/>
      <c r="D92" s="222"/>
      <c r="E92" s="227"/>
      <c r="F92" s="227"/>
      <c r="H92" s="223"/>
      <c r="I92" s="223"/>
      <c r="J92" s="224"/>
    </row>
    <row r="93" spans="2:10" x14ac:dyDescent="0.25">
      <c r="B93" s="221"/>
      <c r="C93" s="222"/>
      <c r="D93" s="222"/>
      <c r="E93" s="227"/>
      <c r="F93" s="227"/>
      <c r="H93" s="223"/>
      <c r="I93" s="223"/>
    </row>
    <row r="94" spans="2:10" x14ac:dyDescent="0.25">
      <c r="B94" s="221"/>
      <c r="C94" s="222"/>
      <c r="D94" s="222"/>
      <c r="E94" s="227"/>
      <c r="F94" s="227"/>
      <c r="H94" s="223"/>
      <c r="I94" s="223"/>
    </row>
  </sheetData>
  <sheetProtection sheet="1" objects="1" scenarios="1"/>
  <mergeCells count="7">
    <mergeCell ref="A1:XFD1"/>
    <mergeCell ref="C11:H11"/>
    <mergeCell ref="C22:H22"/>
    <mergeCell ref="D2:H3"/>
    <mergeCell ref="L11:Q11"/>
    <mergeCell ref="L22:Q22"/>
    <mergeCell ref="B6:F8"/>
  </mergeCells>
  <hyperlinks>
    <hyperlink ref="A1:XFD1" location="CONTENTS!A1" display="RETURN TO CONTENTS PAGE"/>
  </hyperlinks>
  <pageMargins left="0.7" right="0.7" top="0.75" bottom="0.75" header="0.3" footer="0.3"/>
  <pageSetup orientation="portrait" horizontalDpi="90" verticalDpi="9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8" tint="0.79998168889431442"/>
  </sheetPr>
  <dimension ref="A1:N72"/>
  <sheetViews>
    <sheetView showGridLines="0" showRowColHeaders="0" zoomScaleNormal="100" workbookViewId="0">
      <selection sqref="A1:X1"/>
    </sheetView>
  </sheetViews>
  <sheetFormatPr defaultRowHeight="12.5" x14ac:dyDescent="0.25"/>
  <cols>
    <col min="1" max="1" width="8.26953125" style="29" customWidth="1"/>
    <col min="2" max="2" width="28.81640625" style="29" bestFit="1" customWidth="1"/>
    <col min="3" max="11" width="9.7265625" style="29" customWidth="1"/>
    <col min="12" max="12" width="9.1796875" style="29" bestFit="1" customWidth="1"/>
    <col min="13" max="14" width="12.7265625" style="29" bestFit="1" customWidth="1"/>
    <col min="15" max="16" width="8.7265625" style="29"/>
    <col min="17" max="17" width="10.6328125" style="29" customWidth="1"/>
    <col min="18" max="18" width="11.81640625" style="29" customWidth="1"/>
    <col min="19" max="16384" width="8.7265625" style="29"/>
  </cols>
  <sheetData>
    <row r="1" spans="1:14" s="456" customFormat="1" ht="14.5" x14ac:dyDescent="0.35">
      <c r="A1" s="456" t="s">
        <v>878</v>
      </c>
    </row>
    <row r="2" spans="1:14" s="5" customFormat="1" ht="14" x14ac:dyDescent="0.3">
      <c r="B2" s="118" t="s">
        <v>727</v>
      </c>
      <c r="D2" s="543" t="s">
        <v>522</v>
      </c>
      <c r="E2" s="543"/>
      <c r="F2" s="543"/>
      <c r="G2" s="543"/>
      <c r="H2" s="543"/>
    </row>
    <row r="3" spans="1:14" s="5" customFormat="1" x14ac:dyDescent="0.25">
      <c r="B3" s="5" t="s">
        <v>725</v>
      </c>
      <c r="D3" s="543"/>
      <c r="E3" s="543"/>
      <c r="F3" s="543"/>
      <c r="G3" s="543"/>
      <c r="H3" s="543"/>
    </row>
    <row r="4" spans="1:14" s="5" customFormat="1" x14ac:dyDescent="0.25">
      <c r="B4" s="5" t="s">
        <v>564</v>
      </c>
    </row>
    <row r="5" spans="1:14" ht="13" thickBot="1" x14ac:dyDescent="0.3"/>
    <row r="6" spans="1:14" ht="15" customHeight="1" thickTop="1" x14ac:dyDescent="0.25">
      <c r="B6" s="516" t="s">
        <v>737</v>
      </c>
      <c r="C6" s="581"/>
      <c r="D6" s="581"/>
      <c r="E6" s="581"/>
      <c r="F6" s="517"/>
    </row>
    <row r="7" spans="1:14" ht="52" customHeight="1" x14ac:dyDescent="0.25">
      <c r="B7" s="501"/>
      <c r="C7" s="481"/>
      <c r="D7" s="481"/>
      <c r="E7" s="481"/>
      <c r="F7" s="502"/>
    </row>
    <row r="8" spans="1:14" ht="14.5" customHeight="1" thickBot="1" x14ac:dyDescent="0.3">
      <c r="B8" s="503"/>
      <c r="C8" s="504"/>
      <c r="D8" s="504"/>
      <c r="E8" s="504"/>
      <c r="F8" s="505"/>
    </row>
    <row r="9" spans="1:14" ht="13" thickTop="1" x14ac:dyDescent="0.25"/>
    <row r="10" spans="1:14" x14ac:dyDescent="0.25">
      <c r="B10" s="211"/>
      <c r="C10" s="605" t="s">
        <v>738</v>
      </c>
      <c r="D10" s="605"/>
      <c r="E10" s="605"/>
      <c r="F10" s="605"/>
      <c r="G10" s="605"/>
      <c r="H10" s="605"/>
      <c r="I10" s="605"/>
      <c r="J10" s="605"/>
      <c r="K10" s="605"/>
      <c r="L10" s="605"/>
      <c r="M10" s="605"/>
      <c r="N10" s="605"/>
    </row>
    <row r="11" spans="1:14" x14ac:dyDescent="0.25">
      <c r="B11" s="212"/>
      <c r="C11" s="606" t="s">
        <v>52</v>
      </c>
      <c r="D11" s="606"/>
      <c r="E11" s="607" t="s">
        <v>370</v>
      </c>
      <c r="F11" s="607"/>
      <c r="G11" s="608" t="s">
        <v>56</v>
      </c>
      <c r="H11" s="608"/>
      <c r="I11" s="609" t="s">
        <v>57</v>
      </c>
      <c r="J11" s="609"/>
      <c r="K11" s="608" t="s">
        <v>64</v>
      </c>
      <c r="L11" s="608"/>
      <c r="M11" s="608" t="s">
        <v>726</v>
      </c>
      <c r="N11" s="608"/>
    </row>
    <row r="12" spans="1:14" x14ac:dyDescent="0.25">
      <c r="B12" s="212"/>
      <c r="C12" s="213" t="s">
        <v>735</v>
      </c>
      <c r="D12" s="213" t="s">
        <v>736</v>
      </c>
      <c r="E12" s="214" t="s">
        <v>735</v>
      </c>
      <c r="F12" s="214" t="s">
        <v>736</v>
      </c>
      <c r="G12" s="120" t="s">
        <v>735</v>
      </c>
      <c r="H12" s="215" t="s">
        <v>736</v>
      </c>
      <c r="I12" s="215" t="s">
        <v>735</v>
      </c>
      <c r="J12" s="216" t="s">
        <v>736</v>
      </c>
      <c r="K12" s="120" t="s">
        <v>735</v>
      </c>
      <c r="L12" s="120" t="s">
        <v>736</v>
      </c>
      <c r="M12" s="120" t="s">
        <v>735</v>
      </c>
      <c r="N12" s="120" t="s">
        <v>736</v>
      </c>
    </row>
    <row r="13" spans="1:14" x14ac:dyDescent="0.25">
      <c r="B13" s="217" t="s">
        <v>728</v>
      </c>
      <c r="C13" s="218">
        <v>26.2</v>
      </c>
      <c r="D13" s="218">
        <v>32</v>
      </c>
      <c r="E13" s="218">
        <v>28</v>
      </c>
      <c r="F13" s="218">
        <v>33.1</v>
      </c>
      <c r="G13" s="116">
        <v>20.7</v>
      </c>
      <c r="H13" s="219">
        <v>25.6</v>
      </c>
      <c r="I13" s="219">
        <v>23.8</v>
      </c>
      <c r="J13" s="220">
        <v>32.9</v>
      </c>
      <c r="K13" s="116">
        <v>41</v>
      </c>
      <c r="L13" s="116">
        <v>43</v>
      </c>
      <c r="M13" s="220">
        <v>37.5</v>
      </c>
      <c r="N13" s="220">
        <v>42.2</v>
      </c>
    </row>
    <row r="14" spans="1:14" x14ac:dyDescent="0.25">
      <c r="B14" s="217" t="s">
        <v>729</v>
      </c>
      <c r="C14" s="218">
        <v>21.8</v>
      </c>
      <c r="D14" s="218">
        <v>19.100000000000001</v>
      </c>
      <c r="E14" s="218">
        <v>22.7</v>
      </c>
      <c r="F14" s="218">
        <v>20.2</v>
      </c>
      <c r="G14" s="116">
        <v>22.8</v>
      </c>
      <c r="H14" s="219">
        <v>17.3</v>
      </c>
      <c r="I14" s="219">
        <v>17.2</v>
      </c>
      <c r="J14" s="220">
        <v>15.4</v>
      </c>
      <c r="K14" s="116">
        <v>17.2</v>
      </c>
      <c r="L14" s="116">
        <v>23.6</v>
      </c>
      <c r="M14" s="220">
        <v>17.3</v>
      </c>
      <c r="N14" s="220">
        <v>16.899999999999999</v>
      </c>
    </row>
    <row r="15" spans="1:14" x14ac:dyDescent="0.25">
      <c r="B15" s="217" t="s">
        <v>730</v>
      </c>
      <c r="C15" s="218">
        <v>5.2</v>
      </c>
      <c r="D15" s="218">
        <v>2.2000000000000002</v>
      </c>
      <c r="E15" s="218">
        <v>4.9000000000000004</v>
      </c>
      <c r="F15" s="218">
        <v>2.4</v>
      </c>
      <c r="G15" s="116">
        <v>6.3</v>
      </c>
      <c r="H15" s="219">
        <v>1.7</v>
      </c>
      <c r="I15" s="219">
        <v>5.3</v>
      </c>
      <c r="J15" s="220">
        <v>1.6</v>
      </c>
      <c r="K15" s="116">
        <v>6</v>
      </c>
      <c r="L15" s="116" t="s">
        <v>549</v>
      </c>
      <c r="M15" s="220">
        <v>4.3</v>
      </c>
      <c r="N15" s="220">
        <v>1.1000000000000001</v>
      </c>
    </row>
    <row r="16" spans="1:14" x14ac:dyDescent="0.25">
      <c r="B16" s="217" t="s">
        <v>731</v>
      </c>
      <c r="C16" s="218">
        <v>17.3</v>
      </c>
      <c r="D16" s="218">
        <v>22.9</v>
      </c>
      <c r="E16" s="218">
        <v>17.100000000000001</v>
      </c>
      <c r="F16" s="218">
        <v>23.5</v>
      </c>
      <c r="G16" s="116">
        <v>17.5</v>
      </c>
      <c r="H16" s="219">
        <v>25.2</v>
      </c>
      <c r="I16" s="219">
        <v>18</v>
      </c>
      <c r="J16" s="220">
        <v>18.5</v>
      </c>
      <c r="K16" s="116">
        <v>16.8</v>
      </c>
      <c r="L16" s="116">
        <v>14.9</v>
      </c>
      <c r="M16" s="220">
        <v>14.7</v>
      </c>
      <c r="N16" s="220">
        <v>17.2</v>
      </c>
    </row>
    <row r="17" spans="2:14" x14ac:dyDescent="0.25">
      <c r="B17" s="217" t="s">
        <v>732</v>
      </c>
      <c r="C17" s="218">
        <v>13.1</v>
      </c>
      <c r="D17" s="218">
        <v>12.2</v>
      </c>
      <c r="E17" s="218">
        <v>13</v>
      </c>
      <c r="F17" s="218">
        <v>11.3</v>
      </c>
      <c r="G17" s="116">
        <v>12.6</v>
      </c>
      <c r="H17" s="219">
        <v>14.3</v>
      </c>
      <c r="I17" s="219">
        <v>13.8</v>
      </c>
      <c r="J17" s="220">
        <v>14.2</v>
      </c>
      <c r="K17" s="116">
        <v>12.8</v>
      </c>
      <c r="L17" s="116">
        <v>11.9</v>
      </c>
      <c r="M17" s="220">
        <v>10.5</v>
      </c>
      <c r="N17" s="220">
        <v>9.8000000000000007</v>
      </c>
    </row>
    <row r="18" spans="2:14" x14ac:dyDescent="0.25">
      <c r="B18" s="217" t="s">
        <v>733</v>
      </c>
      <c r="C18" s="218">
        <v>8.6999999999999993</v>
      </c>
      <c r="D18" s="218">
        <v>5.2</v>
      </c>
      <c r="E18" s="218">
        <v>8.1999999999999993</v>
      </c>
      <c r="F18" s="218">
        <v>4.9000000000000004</v>
      </c>
      <c r="G18" s="116">
        <v>9.4</v>
      </c>
      <c r="H18" s="219">
        <v>5.0999999999999996</v>
      </c>
      <c r="I18" s="219">
        <v>9.8000000000000007</v>
      </c>
      <c r="J18" s="220">
        <v>6.9</v>
      </c>
      <c r="K18" s="116">
        <v>3.7</v>
      </c>
      <c r="L18" s="116">
        <v>2.2000000000000002</v>
      </c>
      <c r="M18" s="220">
        <v>7.6</v>
      </c>
      <c r="N18" s="220">
        <v>5.8</v>
      </c>
    </row>
    <row r="19" spans="2:14" x14ac:dyDescent="0.25">
      <c r="B19" s="217" t="s">
        <v>734</v>
      </c>
      <c r="C19" s="218">
        <v>7.7</v>
      </c>
      <c r="D19" s="218">
        <v>6.4</v>
      </c>
      <c r="E19" s="218">
        <v>6</v>
      </c>
      <c r="F19" s="218">
        <v>4.5999999999999996</v>
      </c>
      <c r="G19" s="116">
        <v>10.7</v>
      </c>
      <c r="H19" s="219">
        <v>10.7</v>
      </c>
      <c r="I19" s="219">
        <v>12.1</v>
      </c>
      <c r="J19" s="220">
        <v>10.4</v>
      </c>
      <c r="K19" s="116">
        <v>2.4</v>
      </c>
      <c r="L19" s="116">
        <v>2.9</v>
      </c>
      <c r="M19" s="220">
        <v>8</v>
      </c>
      <c r="N19" s="220">
        <v>7</v>
      </c>
    </row>
    <row r="20" spans="2:14" x14ac:dyDescent="0.25">
      <c r="B20" s="221"/>
      <c r="C20" s="222"/>
      <c r="D20" s="222"/>
      <c r="E20" s="222"/>
      <c r="F20" s="222"/>
      <c r="H20" s="223"/>
      <c r="I20" s="223"/>
      <c r="J20" s="224"/>
    </row>
    <row r="21" spans="2:14" x14ac:dyDescent="0.25">
      <c r="B21" s="221"/>
      <c r="C21" s="222"/>
      <c r="D21" s="222"/>
      <c r="E21" s="222"/>
      <c r="F21" s="222"/>
      <c r="H21" s="223"/>
      <c r="I21" s="223"/>
      <c r="J21" s="224"/>
    </row>
    <row r="22" spans="2:14" x14ac:dyDescent="0.25">
      <c r="B22" s="211"/>
      <c r="C22" s="605" t="s">
        <v>739</v>
      </c>
      <c r="D22" s="605"/>
      <c r="E22" s="605"/>
      <c r="F22" s="605"/>
      <c r="G22" s="605"/>
      <c r="H22" s="605"/>
      <c r="I22" s="605"/>
      <c r="J22" s="605"/>
      <c r="K22" s="605"/>
      <c r="L22" s="605"/>
      <c r="M22" s="605"/>
      <c r="N22" s="605"/>
    </row>
    <row r="23" spans="2:14" x14ac:dyDescent="0.25">
      <c r="B23" s="212"/>
      <c r="C23" s="606" t="s">
        <v>52</v>
      </c>
      <c r="D23" s="606"/>
      <c r="E23" s="607" t="s">
        <v>370</v>
      </c>
      <c r="F23" s="607"/>
      <c r="G23" s="608" t="s">
        <v>56</v>
      </c>
      <c r="H23" s="608"/>
      <c r="I23" s="609" t="s">
        <v>57</v>
      </c>
      <c r="J23" s="609"/>
      <c r="K23" s="608" t="s">
        <v>64</v>
      </c>
      <c r="L23" s="608"/>
      <c r="M23" s="608" t="s">
        <v>726</v>
      </c>
      <c r="N23" s="608"/>
    </row>
    <row r="24" spans="2:14" x14ac:dyDescent="0.25">
      <c r="B24" s="212"/>
      <c r="C24" s="213" t="s">
        <v>735</v>
      </c>
      <c r="D24" s="213" t="s">
        <v>736</v>
      </c>
      <c r="E24" s="214" t="s">
        <v>735</v>
      </c>
      <c r="F24" s="214" t="s">
        <v>736</v>
      </c>
      <c r="G24" s="120" t="s">
        <v>735</v>
      </c>
      <c r="H24" s="215" t="s">
        <v>736</v>
      </c>
      <c r="I24" s="215" t="s">
        <v>735</v>
      </c>
      <c r="J24" s="216" t="s">
        <v>736</v>
      </c>
      <c r="K24" s="120" t="s">
        <v>735</v>
      </c>
      <c r="L24" s="120" t="s">
        <v>736</v>
      </c>
      <c r="M24" s="120" t="s">
        <v>735</v>
      </c>
      <c r="N24" s="120" t="s">
        <v>736</v>
      </c>
    </row>
    <row r="25" spans="2:14" x14ac:dyDescent="0.25">
      <c r="B25" s="217" t="s">
        <v>740</v>
      </c>
      <c r="C25" s="225">
        <v>82800</v>
      </c>
      <c r="D25" s="225">
        <v>103200</v>
      </c>
      <c r="E25" s="225">
        <v>60600</v>
      </c>
      <c r="F25" s="225">
        <v>74200</v>
      </c>
      <c r="G25" s="122">
        <v>9800</v>
      </c>
      <c r="H25" s="226">
        <v>12300</v>
      </c>
      <c r="I25" s="226">
        <v>12300</v>
      </c>
      <c r="J25" s="122">
        <v>16600</v>
      </c>
      <c r="K25" s="122">
        <v>4200</v>
      </c>
      <c r="L25" s="122">
        <v>4300</v>
      </c>
      <c r="M25" s="122">
        <v>6845200</v>
      </c>
      <c r="N25" s="122">
        <v>7753400</v>
      </c>
    </row>
    <row r="26" spans="2:14" x14ac:dyDescent="0.25">
      <c r="B26" s="217" t="s">
        <v>741</v>
      </c>
      <c r="C26" s="225">
        <v>68700</v>
      </c>
      <c r="D26" s="225">
        <v>61600</v>
      </c>
      <c r="E26" s="225">
        <v>49000</v>
      </c>
      <c r="F26" s="225">
        <v>45400</v>
      </c>
      <c r="G26" s="122">
        <v>10800</v>
      </c>
      <c r="H26" s="226">
        <v>8300</v>
      </c>
      <c r="I26" s="226">
        <v>8900</v>
      </c>
      <c r="J26" s="122">
        <v>7800</v>
      </c>
      <c r="K26" s="122">
        <v>1800</v>
      </c>
      <c r="L26" s="122">
        <v>2400</v>
      </c>
      <c r="M26" s="122">
        <v>3165200</v>
      </c>
      <c r="N26" s="122">
        <v>3101800</v>
      </c>
    </row>
    <row r="27" spans="2:14" x14ac:dyDescent="0.25">
      <c r="B27" s="217" t="s">
        <v>742</v>
      </c>
      <c r="C27" s="225">
        <v>16300</v>
      </c>
      <c r="D27" s="225">
        <v>7000</v>
      </c>
      <c r="E27" s="225">
        <v>10500</v>
      </c>
      <c r="F27" s="225">
        <v>5400</v>
      </c>
      <c r="G27" s="122">
        <v>3000</v>
      </c>
      <c r="H27" s="226">
        <v>800</v>
      </c>
      <c r="I27" s="226">
        <v>2800</v>
      </c>
      <c r="J27" s="122">
        <v>800</v>
      </c>
      <c r="K27" s="122">
        <v>600</v>
      </c>
      <c r="L27" s="122" t="s">
        <v>549</v>
      </c>
      <c r="M27" s="122">
        <v>792600</v>
      </c>
      <c r="N27" s="122">
        <v>206200</v>
      </c>
    </row>
    <row r="28" spans="2:14" x14ac:dyDescent="0.25">
      <c r="B28" s="217" t="s">
        <v>743</v>
      </c>
      <c r="C28" s="225">
        <v>54600</v>
      </c>
      <c r="D28" s="225">
        <v>74100</v>
      </c>
      <c r="E28" s="225">
        <v>36900</v>
      </c>
      <c r="F28" s="225">
        <v>52600</v>
      </c>
      <c r="G28" s="122">
        <v>8300</v>
      </c>
      <c r="H28" s="226">
        <v>12100</v>
      </c>
      <c r="I28" s="226">
        <v>9300</v>
      </c>
      <c r="J28" s="122">
        <v>9400</v>
      </c>
      <c r="K28" s="122">
        <v>1700</v>
      </c>
      <c r="L28" s="122">
        <v>1500</v>
      </c>
      <c r="M28" s="122">
        <v>2685300</v>
      </c>
      <c r="N28" s="122">
        <v>3152300</v>
      </c>
    </row>
    <row r="29" spans="2:14" x14ac:dyDescent="0.25">
      <c r="B29" s="217" t="s">
        <v>744</v>
      </c>
      <c r="C29" s="225">
        <v>41200</v>
      </c>
      <c r="D29" s="225">
        <v>39400</v>
      </c>
      <c r="E29" s="225">
        <v>28100</v>
      </c>
      <c r="F29" s="225">
        <v>25400</v>
      </c>
      <c r="G29" s="122">
        <v>6000</v>
      </c>
      <c r="H29" s="226">
        <v>6900</v>
      </c>
      <c r="I29" s="226">
        <v>7200</v>
      </c>
      <c r="J29" s="122">
        <v>7200</v>
      </c>
      <c r="K29" s="122">
        <v>1300</v>
      </c>
      <c r="L29" s="122">
        <v>1200</v>
      </c>
      <c r="M29" s="122">
        <v>1917400</v>
      </c>
      <c r="N29" s="122">
        <v>1808400</v>
      </c>
    </row>
    <row r="30" spans="2:14" x14ac:dyDescent="0.25">
      <c r="B30" s="217" t="s">
        <v>745</v>
      </c>
      <c r="C30" s="225">
        <v>27400</v>
      </c>
      <c r="D30" s="225">
        <v>16900</v>
      </c>
      <c r="E30" s="225">
        <v>17800</v>
      </c>
      <c r="F30" s="225">
        <v>10900</v>
      </c>
      <c r="G30" s="122">
        <v>4500</v>
      </c>
      <c r="H30" s="226">
        <v>2500</v>
      </c>
      <c r="I30" s="226">
        <v>5100</v>
      </c>
      <c r="J30" s="122">
        <v>3500</v>
      </c>
      <c r="K30" s="122" t="s">
        <v>627</v>
      </c>
      <c r="L30" s="122" t="s">
        <v>627</v>
      </c>
      <c r="M30" s="122">
        <v>1394700</v>
      </c>
      <c r="N30" s="122">
        <v>1062900</v>
      </c>
    </row>
    <row r="31" spans="2:14" x14ac:dyDescent="0.25">
      <c r="B31" s="217" t="s">
        <v>746</v>
      </c>
      <c r="C31" s="225">
        <v>24400</v>
      </c>
      <c r="D31" s="225">
        <v>20800</v>
      </c>
      <c r="E31" s="225">
        <v>13000</v>
      </c>
      <c r="F31" s="225">
        <v>10400</v>
      </c>
      <c r="G31" s="122">
        <v>5100</v>
      </c>
      <c r="H31" s="226">
        <v>5200</v>
      </c>
      <c r="I31" s="226">
        <v>6300</v>
      </c>
      <c r="J31" s="122">
        <v>5300</v>
      </c>
      <c r="K31" s="122" t="s">
        <v>627</v>
      </c>
      <c r="L31" s="122" t="s">
        <v>627</v>
      </c>
      <c r="M31" s="122">
        <v>1456200</v>
      </c>
      <c r="N31" s="122">
        <v>1293300</v>
      </c>
    </row>
    <row r="32" spans="2:14" x14ac:dyDescent="0.25">
      <c r="B32" s="221"/>
      <c r="C32" s="222"/>
      <c r="D32" s="222"/>
      <c r="E32" s="227"/>
      <c r="F32" s="222"/>
      <c r="H32" s="223"/>
      <c r="I32" s="223"/>
      <c r="J32" s="224"/>
    </row>
    <row r="33" spans="2:10" x14ac:dyDescent="0.25">
      <c r="B33" s="221"/>
      <c r="C33" s="222"/>
      <c r="D33" s="222"/>
      <c r="E33" s="222"/>
      <c r="F33" s="222"/>
      <c r="H33" s="223"/>
      <c r="I33" s="223"/>
      <c r="J33" s="224"/>
    </row>
    <row r="34" spans="2:10" x14ac:dyDescent="0.25">
      <c r="B34" s="221"/>
      <c r="C34" s="222"/>
      <c r="D34" s="222"/>
      <c r="E34" s="227"/>
      <c r="F34" s="227"/>
      <c r="H34" s="223"/>
      <c r="I34" s="223"/>
      <c r="J34" s="224"/>
    </row>
    <row r="35" spans="2:10" x14ac:dyDescent="0.25">
      <c r="B35" s="221"/>
      <c r="C35" s="222"/>
      <c r="D35" s="222"/>
      <c r="E35" s="227"/>
      <c r="F35" s="227"/>
      <c r="H35" s="223"/>
      <c r="I35" s="223"/>
      <c r="J35" s="224"/>
    </row>
    <row r="36" spans="2:10" x14ac:dyDescent="0.25">
      <c r="B36" s="221"/>
      <c r="C36" s="222"/>
      <c r="D36" s="222"/>
      <c r="E36" s="227"/>
      <c r="F36" s="227"/>
      <c r="H36" s="223"/>
      <c r="I36" s="223"/>
      <c r="J36" s="224"/>
    </row>
    <row r="37" spans="2:10" x14ac:dyDescent="0.25">
      <c r="B37" s="221"/>
      <c r="C37" s="222"/>
      <c r="D37" s="222"/>
      <c r="E37" s="227"/>
      <c r="F37" s="227"/>
      <c r="H37" s="223"/>
      <c r="I37" s="223"/>
      <c r="J37" s="224"/>
    </row>
    <row r="38" spans="2:10" x14ac:dyDescent="0.25">
      <c r="B38" s="221"/>
      <c r="C38" s="222"/>
      <c r="D38" s="222"/>
      <c r="E38" s="227"/>
      <c r="F38" s="227"/>
      <c r="H38" s="223"/>
      <c r="I38" s="223"/>
      <c r="J38" s="224"/>
    </row>
    <row r="39" spans="2:10" x14ac:dyDescent="0.25">
      <c r="B39" s="221"/>
      <c r="C39" s="222"/>
      <c r="D39" s="222"/>
      <c r="E39" s="227"/>
      <c r="F39" s="227"/>
      <c r="H39" s="223"/>
      <c r="I39" s="223"/>
      <c r="J39" s="224"/>
    </row>
    <row r="40" spans="2:10" x14ac:dyDescent="0.25">
      <c r="B40" s="221"/>
      <c r="C40" s="222"/>
      <c r="D40" s="222"/>
      <c r="E40" s="222"/>
      <c r="F40" s="222"/>
      <c r="H40" s="223"/>
      <c r="I40" s="223"/>
      <c r="J40" s="224"/>
    </row>
    <row r="41" spans="2:10" x14ac:dyDescent="0.25">
      <c r="B41" s="221"/>
      <c r="C41" s="222"/>
      <c r="D41" s="222"/>
      <c r="E41" s="222"/>
      <c r="F41" s="222"/>
      <c r="H41" s="223"/>
      <c r="I41" s="223"/>
      <c r="J41" s="224"/>
    </row>
    <row r="42" spans="2:10" x14ac:dyDescent="0.25">
      <c r="B42" s="221"/>
      <c r="C42" s="222"/>
      <c r="D42" s="222"/>
      <c r="E42" s="222"/>
      <c r="F42" s="222"/>
      <c r="H42" s="223"/>
      <c r="I42" s="223"/>
      <c r="J42" s="224"/>
    </row>
    <row r="43" spans="2:10" x14ac:dyDescent="0.25">
      <c r="B43" s="221"/>
      <c r="C43" s="222"/>
      <c r="D43" s="222"/>
      <c r="E43" s="227"/>
      <c r="F43" s="222"/>
      <c r="H43" s="223"/>
      <c r="I43" s="223"/>
      <c r="J43" s="224"/>
    </row>
    <row r="44" spans="2:10" x14ac:dyDescent="0.25">
      <c r="B44" s="221"/>
      <c r="C44" s="222"/>
      <c r="D44" s="222"/>
      <c r="E44" s="227"/>
      <c r="F44" s="222"/>
      <c r="H44" s="223"/>
      <c r="I44" s="223"/>
      <c r="J44" s="224"/>
    </row>
    <row r="45" spans="2:10" x14ac:dyDescent="0.25">
      <c r="B45" s="221"/>
      <c r="C45" s="222"/>
      <c r="D45" s="222"/>
      <c r="E45" s="227"/>
      <c r="F45" s="227"/>
      <c r="H45" s="223"/>
      <c r="I45" s="223"/>
      <c r="J45" s="224"/>
    </row>
    <row r="46" spans="2:10" x14ac:dyDescent="0.25">
      <c r="B46" s="221"/>
      <c r="C46" s="222"/>
      <c r="D46" s="222"/>
      <c r="E46" s="227"/>
      <c r="F46" s="222"/>
      <c r="H46" s="223"/>
      <c r="I46" s="223"/>
      <c r="J46" s="224"/>
    </row>
    <row r="47" spans="2:10" x14ac:dyDescent="0.25">
      <c r="B47" s="221"/>
      <c r="C47" s="222"/>
      <c r="D47" s="222"/>
      <c r="E47" s="227"/>
      <c r="F47" s="227"/>
      <c r="H47" s="223"/>
      <c r="I47" s="223"/>
      <c r="J47" s="224"/>
    </row>
    <row r="48" spans="2:10" x14ac:dyDescent="0.25">
      <c r="B48" s="221"/>
      <c r="C48" s="222"/>
      <c r="D48" s="222"/>
      <c r="E48" s="227"/>
      <c r="F48" s="222"/>
      <c r="H48" s="223"/>
      <c r="I48" s="223"/>
      <c r="J48" s="224"/>
    </row>
    <row r="49" spans="2:10" x14ac:dyDescent="0.25">
      <c r="B49" s="221"/>
      <c r="C49" s="222"/>
      <c r="D49" s="222"/>
      <c r="E49" s="227"/>
      <c r="F49" s="222"/>
      <c r="H49" s="223"/>
      <c r="I49" s="223"/>
      <c r="J49" s="224"/>
    </row>
    <row r="50" spans="2:10" x14ac:dyDescent="0.25">
      <c r="B50" s="221"/>
      <c r="C50" s="222"/>
      <c r="D50" s="222"/>
      <c r="E50" s="227"/>
      <c r="F50" s="222"/>
      <c r="H50" s="223"/>
      <c r="I50" s="223"/>
      <c r="J50" s="224"/>
    </row>
    <row r="51" spans="2:10" x14ac:dyDescent="0.25">
      <c r="B51" s="221"/>
      <c r="C51" s="222"/>
      <c r="D51" s="222"/>
      <c r="E51" s="222"/>
      <c r="F51" s="222"/>
      <c r="H51" s="223"/>
      <c r="I51" s="223"/>
      <c r="J51" s="224"/>
    </row>
    <row r="52" spans="2:10" x14ac:dyDescent="0.25">
      <c r="B52" s="221"/>
      <c r="C52" s="222"/>
      <c r="D52" s="222"/>
      <c r="E52" s="222"/>
      <c r="F52" s="222"/>
      <c r="H52" s="223"/>
      <c r="I52" s="223"/>
      <c r="J52" s="224"/>
    </row>
    <row r="53" spans="2:10" x14ac:dyDescent="0.25">
      <c r="B53" s="221"/>
      <c r="C53" s="222"/>
      <c r="D53" s="222"/>
      <c r="E53" s="222"/>
      <c r="F53" s="222"/>
      <c r="H53" s="223"/>
      <c r="I53" s="223"/>
      <c r="J53" s="224"/>
    </row>
    <row r="54" spans="2:10" x14ac:dyDescent="0.25">
      <c r="B54" s="221"/>
      <c r="C54" s="222"/>
      <c r="D54" s="222"/>
      <c r="E54" s="222"/>
      <c r="F54" s="222"/>
      <c r="H54" s="223"/>
      <c r="I54" s="223"/>
      <c r="J54" s="224"/>
    </row>
    <row r="55" spans="2:10" x14ac:dyDescent="0.25">
      <c r="B55" s="221"/>
      <c r="C55" s="222"/>
      <c r="D55" s="222"/>
      <c r="E55" s="222"/>
      <c r="F55" s="222"/>
      <c r="H55" s="223"/>
      <c r="I55" s="223"/>
      <c r="J55" s="224"/>
    </row>
    <row r="56" spans="2:10" x14ac:dyDescent="0.25">
      <c r="B56" s="221"/>
      <c r="C56" s="222"/>
      <c r="D56" s="222"/>
      <c r="E56" s="227"/>
      <c r="F56" s="222"/>
      <c r="H56" s="223"/>
      <c r="I56" s="223"/>
      <c r="J56" s="224"/>
    </row>
    <row r="57" spans="2:10" x14ac:dyDescent="0.25">
      <c r="B57" s="221"/>
      <c r="C57" s="222"/>
      <c r="D57" s="222"/>
      <c r="E57" s="222"/>
      <c r="F57" s="222"/>
      <c r="H57" s="223"/>
      <c r="I57" s="223"/>
      <c r="J57" s="224"/>
    </row>
    <row r="58" spans="2:10" x14ac:dyDescent="0.25">
      <c r="B58" s="221"/>
      <c r="C58" s="222"/>
      <c r="D58" s="222"/>
      <c r="E58" s="222"/>
      <c r="F58" s="222"/>
      <c r="H58" s="223"/>
      <c r="I58" s="223"/>
      <c r="J58" s="224"/>
    </row>
    <row r="59" spans="2:10" x14ac:dyDescent="0.25">
      <c r="B59" s="221"/>
      <c r="C59" s="222"/>
      <c r="D59" s="222"/>
      <c r="E59" s="227"/>
      <c r="F59" s="222"/>
      <c r="H59" s="223"/>
      <c r="I59" s="223"/>
      <c r="J59" s="224"/>
    </row>
    <row r="60" spans="2:10" x14ac:dyDescent="0.25">
      <c r="B60" s="221"/>
      <c r="C60" s="222"/>
      <c r="D60" s="222"/>
      <c r="E60" s="227"/>
      <c r="F60" s="222"/>
      <c r="H60" s="223"/>
      <c r="I60" s="223"/>
      <c r="J60" s="224"/>
    </row>
    <row r="61" spans="2:10" x14ac:dyDescent="0.25">
      <c r="B61" s="221"/>
      <c r="C61" s="222"/>
      <c r="D61" s="222"/>
      <c r="E61" s="227"/>
      <c r="F61" s="222"/>
      <c r="H61" s="223"/>
      <c r="I61" s="223"/>
      <c r="J61" s="224"/>
    </row>
    <row r="62" spans="2:10" x14ac:dyDescent="0.25">
      <c r="B62" s="221"/>
      <c r="C62" s="222"/>
      <c r="D62" s="222"/>
      <c r="E62" s="222"/>
      <c r="F62" s="222"/>
      <c r="H62" s="223"/>
      <c r="I62" s="223"/>
      <c r="J62" s="224"/>
    </row>
    <row r="63" spans="2:10" x14ac:dyDescent="0.25">
      <c r="B63" s="221"/>
      <c r="C63" s="222"/>
      <c r="D63" s="222"/>
      <c r="E63" s="222"/>
      <c r="F63" s="222"/>
      <c r="H63" s="223"/>
      <c r="I63" s="223"/>
      <c r="J63" s="224"/>
    </row>
    <row r="64" spans="2:10" x14ac:dyDescent="0.25">
      <c r="B64" s="221"/>
      <c r="C64" s="222"/>
      <c r="D64" s="222"/>
      <c r="E64" s="222"/>
      <c r="F64" s="222"/>
      <c r="H64" s="223"/>
      <c r="I64" s="223"/>
      <c r="J64" s="224"/>
    </row>
    <row r="65" spans="2:10" x14ac:dyDescent="0.25">
      <c r="B65" s="221"/>
      <c r="C65" s="222"/>
      <c r="D65" s="222"/>
      <c r="E65" s="222"/>
      <c r="F65" s="222"/>
      <c r="H65" s="223"/>
      <c r="I65" s="223"/>
      <c r="J65" s="224"/>
    </row>
    <row r="66" spans="2:10" x14ac:dyDescent="0.25">
      <c r="B66" s="221"/>
      <c r="C66" s="222"/>
      <c r="D66" s="222"/>
      <c r="E66" s="222"/>
      <c r="F66" s="222"/>
      <c r="H66" s="223"/>
      <c r="I66" s="223"/>
      <c r="J66" s="224"/>
    </row>
    <row r="67" spans="2:10" x14ac:dyDescent="0.25">
      <c r="B67" s="221"/>
      <c r="C67" s="222"/>
      <c r="D67" s="222"/>
      <c r="E67" s="227"/>
      <c r="F67" s="222"/>
      <c r="H67" s="223"/>
      <c r="I67" s="223"/>
      <c r="J67" s="224"/>
    </row>
    <row r="68" spans="2:10" x14ac:dyDescent="0.25">
      <c r="B68" s="221"/>
      <c r="C68" s="222"/>
      <c r="D68" s="222"/>
      <c r="E68" s="222"/>
      <c r="F68" s="222"/>
      <c r="H68" s="223"/>
      <c r="I68" s="223"/>
      <c r="J68" s="224"/>
    </row>
    <row r="69" spans="2:10" x14ac:dyDescent="0.25">
      <c r="B69" s="221"/>
      <c r="C69" s="222"/>
      <c r="D69" s="222"/>
      <c r="E69" s="222"/>
      <c r="F69" s="222"/>
      <c r="H69" s="223"/>
      <c r="I69" s="223"/>
      <c r="J69" s="224"/>
    </row>
    <row r="70" spans="2:10" x14ac:dyDescent="0.25">
      <c r="B70" s="221"/>
      <c r="C70" s="222"/>
      <c r="D70" s="222"/>
      <c r="E70" s="227"/>
      <c r="F70" s="227"/>
      <c r="H70" s="223"/>
      <c r="I70" s="223"/>
      <c r="J70" s="224"/>
    </row>
    <row r="71" spans="2:10" x14ac:dyDescent="0.25">
      <c r="B71" s="221"/>
      <c r="C71" s="222"/>
      <c r="D71" s="222"/>
      <c r="E71" s="227"/>
      <c r="F71" s="227"/>
      <c r="H71" s="223"/>
      <c r="I71" s="223"/>
    </row>
    <row r="72" spans="2:10" x14ac:dyDescent="0.25">
      <c r="B72" s="221"/>
      <c r="C72" s="222"/>
      <c r="D72" s="222"/>
      <c r="E72" s="227"/>
      <c r="F72" s="227"/>
      <c r="H72" s="223"/>
      <c r="I72" s="223"/>
    </row>
  </sheetData>
  <sheetProtection sheet="1" objects="1" scenarios="1"/>
  <mergeCells count="17">
    <mergeCell ref="M23:N23"/>
    <mergeCell ref="C11:D11"/>
    <mergeCell ref="E11:F11"/>
    <mergeCell ref="G11:H11"/>
    <mergeCell ref="I11:J11"/>
    <mergeCell ref="K11:L11"/>
    <mergeCell ref="M11:N11"/>
    <mergeCell ref="C23:D23"/>
    <mergeCell ref="E23:F23"/>
    <mergeCell ref="G23:H23"/>
    <mergeCell ref="I23:J23"/>
    <mergeCell ref="K23:L23"/>
    <mergeCell ref="A1:XFD1"/>
    <mergeCell ref="B6:F8"/>
    <mergeCell ref="D2:H3"/>
    <mergeCell ref="C10:N10"/>
    <mergeCell ref="C22:N22"/>
  </mergeCells>
  <hyperlinks>
    <hyperlink ref="A1:XFD1" location="CONTENTS!A1" display="RETURN TO CONTENTS PAGE"/>
  </hyperlinks>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8" tint="-0.499984740745262"/>
  </sheetPr>
  <dimension ref="A1:T35"/>
  <sheetViews>
    <sheetView showGridLines="0" showRowColHeaders="0" zoomScaleNormal="100" workbookViewId="0">
      <selection sqref="A1:X1"/>
    </sheetView>
  </sheetViews>
  <sheetFormatPr defaultRowHeight="14.5" x14ac:dyDescent="0.35"/>
  <cols>
    <col min="1" max="1" width="8.7265625" style="10"/>
    <col min="2" max="2" width="40.08984375" style="10" customWidth="1"/>
    <col min="3" max="3" width="21.36328125" style="10" customWidth="1"/>
    <col min="4" max="16384" width="8.7265625" style="10"/>
  </cols>
  <sheetData>
    <row r="1" spans="1:20" s="456" customFormat="1" x14ac:dyDescent="0.35">
      <c r="A1" s="456" t="s">
        <v>878</v>
      </c>
    </row>
    <row r="2" spans="1:20" s="2" customFormat="1" x14ac:dyDescent="0.35">
      <c r="A2" s="2" t="s">
        <v>246</v>
      </c>
      <c r="D2" s="486" t="s">
        <v>404</v>
      </c>
      <c r="E2" s="486"/>
      <c r="F2" s="486"/>
      <c r="G2" s="486"/>
      <c r="H2" s="486"/>
      <c r="I2" s="486"/>
      <c r="J2" s="486"/>
    </row>
    <row r="3" spans="1:20" s="2" customFormat="1" x14ac:dyDescent="0.35">
      <c r="A3" s="2" t="s">
        <v>247</v>
      </c>
      <c r="B3" s="2" t="s">
        <v>248</v>
      </c>
      <c r="D3" s="486"/>
      <c r="E3" s="486"/>
      <c r="F3" s="486"/>
      <c r="G3" s="486"/>
      <c r="H3" s="486"/>
      <c r="I3" s="486"/>
      <c r="J3" s="486"/>
    </row>
    <row r="4" spans="1:20" s="2" customFormat="1" x14ac:dyDescent="0.35">
      <c r="A4" s="2" t="s">
        <v>249</v>
      </c>
      <c r="B4" s="2" t="s">
        <v>250</v>
      </c>
      <c r="D4" s="486"/>
      <c r="E4" s="486"/>
      <c r="F4" s="486"/>
      <c r="G4" s="486"/>
      <c r="H4" s="486"/>
      <c r="I4" s="486"/>
      <c r="J4" s="486"/>
    </row>
    <row r="5" spans="1:20" s="2" customFormat="1" x14ac:dyDescent="0.35">
      <c r="A5" s="2" t="s">
        <v>78</v>
      </c>
      <c r="B5" s="2" t="s">
        <v>251</v>
      </c>
    </row>
    <row r="6" spans="1:20" s="2" customFormat="1" x14ac:dyDescent="0.35">
      <c r="A6" s="2" t="s">
        <v>79</v>
      </c>
      <c r="B6" s="2" t="s">
        <v>252</v>
      </c>
    </row>
    <row r="8" spans="1:20" ht="91" x14ac:dyDescent="0.35">
      <c r="B8" s="124" t="s">
        <v>27</v>
      </c>
      <c r="C8" s="125" t="s">
        <v>28</v>
      </c>
      <c r="D8" s="126" t="s">
        <v>253</v>
      </c>
      <c r="E8" s="126" t="s">
        <v>254</v>
      </c>
      <c r="F8" s="126" t="s">
        <v>255</v>
      </c>
      <c r="G8" s="126" t="s">
        <v>256</v>
      </c>
      <c r="H8" s="126" t="s">
        <v>257</v>
      </c>
      <c r="I8" s="126" t="s">
        <v>258</v>
      </c>
      <c r="J8" s="126" t="s">
        <v>259</v>
      </c>
      <c r="K8" s="126" t="s">
        <v>260</v>
      </c>
      <c r="L8" s="126" t="s">
        <v>261</v>
      </c>
      <c r="M8" s="126" t="s">
        <v>262</v>
      </c>
      <c r="N8" s="126" t="s">
        <v>263</v>
      </c>
      <c r="O8" s="126" t="s">
        <v>264</v>
      </c>
      <c r="P8" s="126" t="s">
        <v>265</v>
      </c>
      <c r="Q8" s="126" t="s">
        <v>266</v>
      </c>
      <c r="R8" s="126" t="s">
        <v>267</v>
      </c>
      <c r="S8" s="126" t="s">
        <v>268</v>
      </c>
      <c r="T8" s="126" t="s">
        <v>81</v>
      </c>
    </row>
    <row r="9" spans="1:20" x14ac:dyDescent="0.35">
      <c r="B9" s="127"/>
      <c r="C9" s="128"/>
      <c r="D9" s="208"/>
      <c r="E9" s="208"/>
      <c r="F9" s="208"/>
      <c r="G9" s="208"/>
      <c r="H9" s="208"/>
      <c r="I9" s="208"/>
      <c r="J9" s="208"/>
      <c r="K9" s="208"/>
      <c r="L9" s="208"/>
      <c r="M9" s="209"/>
      <c r="N9" s="209"/>
      <c r="O9" s="209"/>
      <c r="P9" s="209"/>
      <c r="Q9" s="209"/>
      <c r="R9" s="209"/>
      <c r="S9" s="209"/>
      <c r="T9" s="209"/>
    </row>
    <row r="10" spans="1:20" x14ac:dyDescent="0.35">
      <c r="B10" s="130" t="s">
        <v>47</v>
      </c>
      <c r="C10" s="82" t="s">
        <v>48</v>
      </c>
      <c r="D10" s="83">
        <v>12053</v>
      </c>
      <c r="E10" s="83">
        <v>31643</v>
      </c>
      <c r="F10" s="83">
        <v>86421</v>
      </c>
      <c r="G10" s="83">
        <v>33346</v>
      </c>
      <c r="H10" s="83">
        <v>25778</v>
      </c>
      <c r="I10" s="83">
        <v>28319</v>
      </c>
      <c r="J10" s="83">
        <v>192938</v>
      </c>
      <c r="K10" s="83">
        <v>1518</v>
      </c>
      <c r="L10" s="83">
        <v>48591</v>
      </c>
      <c r="M10" s="83">
        <v>31683</v>
      </c>
      <c r="N10" s="83">
        <v>18274</v>
      </c>
      <c r="O10" s="83">
        <v>3200</v>
      </c>
      <c r="P10" s="83">
        <v>566726</v>
      </c>
      <c r="Q10" s="83">
        <v>70741</v>
      </c>
      <c r="R10" s="83">
        <v>34860</v>
      </c>
      <c r="S10" s="83">
        <v>4378</v>
      </c>
      <c r="T10" s="83">
        <v>1190469</v>
      </c>
    </row>
    <row r="12" spans="1:20" x14ac:dyDescent="0.35">
      <c r="B12" s="115" t="s">
        <v>53</v>
      </c>
      <c r="C12" s="82" t="s">
        <v>52</v>
      </c>
      <c r="D12" s="83">
        <v>290</v>
      </c>
      <c r="E12" s="83">
        <v>643</v>
      </c>
      <c r="F12" s="83">
        <v>2045</v>
      </c>
      <c r="G12" s="83">
        <v>474</v>
      </c>
      <c r="H12" s="83">
        <v>544</v>
      </c>
      <c r="I12" s="83">
        <v>667</v>
      </c>
      <c r="J12" s="83">
        <v>6038</v>
      </c>
      <c r="K12" s="83">
        <v>100</v>
      </c>
      <c r="L12" s="83">
        <v>1160</v>
      </c>
      <c r="M12" s="83">
        <v>537</v>
      </c>
      <c r="N12" s="83">
        <v>486</v>
      </c>
      <c r="O12" s="83">
        <v>66</v>
      </c>
      <c r="P12" s="83">
        <v>8896</v>
      </c>
      <c r="Q12" s="83">
        <v>1168</v>
      </c>
      <c r="R12" s="83">
        <v>548</v>
      </c>
      <c r="S12" s="83">
        <v>77</v>
      </c>
      <c r="T12" s="83">
        <v>23739</v>
      </c>
    </row>
    <row r="14" spans="1:20" x14ac:dyDescent="0.35">
      <c r="B14" s="600" t="s">
        <v>54</v>
      </c>
      <c r="C14" s="210" t="s">
        <v>56</v>
      </c>
      <c r="D14" s="83">
        <v>89</v>
      </c>
      <c r="E14" s="83">
        <v>282</v>
      </c>
      <c r="F14" s="83">
        <v>439</v>
      </c>
      <c r="G14" s="83">
        <v>91</v>
      </c>
      <c r="H14" s="83">
        <v>123</v>
      </c>
      <c r="I14" s="83">
        <v>199</v>
      </c>
      <c r="J14" s="83">
        <v>1136</v>
      </c>
      <c r="K14" s="83">
        <v>45</v>
      </c>
      <c r="L14" s="83">
        <v>261</v>
      </c>
      <c r="M14" s="83">
        <v>45</v>
      </c>
      <c r="N14" s="83">
        <v>97</v>
      </c>
      <c r="O14" s="83">
        <v>25</v>
      </c>
      <c r="P14" s="83">
        <v>2042</v>
      </c>
      <c r="Q14" s="83">
        <v>362</v>
      </c>
      <c r="R14" s="83">
        <v>88</v>
      </c>
      <c r="S14" s="83">
        <v>26</v>
      </c>
      <c r="T14" s="83">
        <v>5350</v>
      </c>
    </row>
    <row r="15" spans="1:20" x14ac:dyDescent="0.35">
      <c r="B15" s="601"/>
      <c r="C15" s="210" t="s">
        <v>57</v>
      </c>
      <c r="D15" s="83">
        <v>35</v>
      </c>
      <c r="E15" s="83">
        <v>57</v>
      </c>
      <c r="F15" s="83">
        <v>323</v>
      </c>
      <c r="G15" s="83">
        <v>184</v>
      </c>
      <c r="H15" s="83">
        <v>150</v>
      </c>
      <c r="I15" s="83">
        <v>116</v>
      </c>
      <c r="J15" s="83">
        <v>817</v>
      </c>
      <c r="K15" s="83">
        <v>5</v>
      </c>
      <c r="L15" s="83">
        <v>130</v>
      </c>
      <c r="M15" s="83">
        <v>76</v>
      </c>
      <c r="N15" s="83">
        <v>22</v>
      </c>
      <c r="O15" s="83">
        <v>11</v>
      </c>
      <c r="P15" s="83">
        <v>1134</v>
      </c>
      <c r="Q15" s="83">
        <v>211</v>
      </c>
      <c r="R15" s="83">
        <v>80</v>
      </c>
      <c r="S15" s="83">
        <v>7</v>
      </c>
      <c r="T15" s="83">
        <v>3358</v>
      </c>
    </row>
    <row r="16" spans="1:20" x14ac:dyDescent="0.35">
      <c r="B16" s="601"/>
      <c r="C16" s="210" t="s">
        <v>58</v>
      </c>
      <c r="D16" s="83">
        <v>8</v>
      </c>
      <c r="E16" s="83">
        <v>22</v>
      </c>
      <c r="F16" s="83">
        <v>121</v>
      </c>
      <c r="G16" s="83">
        <v>39</v>
      </c>
      <c r="H16" s="83">
        <v>36</v>
      </c>
      <c r="I16" s="83">
        <v>25</v>
      </c>
      <c r="J16" s="83">
        <v>447</v>
      </c>
      <c r="K16" s="83">
        <v>0</v>
      </c>
      <c r="L16" s="83">
        <v>68</v>
      </c>
      <c r="M16" s="83">
        <v>18</v>
      </c>
      <c r="N16" s="83">
        <v>46</v>
      </c>
      <c r="O16" s="83">
        <v>2</v>
      </c>
      <c r="P16" s="83">
        <v>1088</v>
      </c>
      <c r="Q16" s="83">
        <v>71</v>
      </c>
      <c r="R16" s="83">
        <v>33</v>
      </c>
      <c r="S16" s="83">
        <v>5</v>
      </c>
      <c r="T16" s="83">
        <v>2029</v>
      </c>
    </row>
    <row r="17" spans="2:20" x14ac:dyDescent="0.35">
      <c r="B17" s="601"/>
      <c r="C17" s="210" t="s">
        <v>59</v>
      </c>
      <c r="D17" s="83">
        <v>31</v>
      </c>
      <c r="E17" s="83">
        <v>89</v>
      </c>
      <c r="F17" s="83">
        <v>218</v>
      </c>
      <c r="G17" s="83">
        <v>49</v>
      </c>
      <c r="H17" s="83">
        <v>35</v>
      </c>
      <c r="I17" s="83">
        <v>74</v>
      </c>
      <c r="J17" s="83">
        <v>807</v>
      </c>
      <c r="K17" s="83">
        <v>36</v>
      </c>
      <c r="L17" s="83">
        <v>227</v>
      </c>
      <c r="M17" s="83">
        <v>45</v>
      </c>
      <c r="N17" s="83">
        <v>107</v>
      </c>
      <c r="O17" s="83">
        <v>2</v>
      </c>
      <c r="P17" s="83">
        <v>1305</v>
      </c>
      <c r="Q17" s="83">
        <v>160</v>
      </c>
      <c r="R17" s="83">
        <v>74</v>
      </c>
      <c r="S17" s="83">
        <v>5</v>
      </c>
      <c r="T17" s="83">
        <v>3264</v>
      </c>
    </row>
    <row r="18" spans="2:20" x14ac:dyDescent="0.35">
      <c r="B18" s="601"/>
      <c r="C18" s="210" t="s">
        <v>55</v>
      </c>
      <c r="D18" s="83">
        <v>23</v>
      </c>
      <c r="E18" s="83">
        <v>41</v>
      </c>
      <c r="F18" s="83">
        <v>256</v>
      </c>
      <c r="G18" s="83">
        <v>24</v>
      </c>
      <c r="H18" s="83">
        <v>24</v>
      </c>
      <c r="I18" s="83">
        <v>84</v>
      </c>
      <c r="J18" s="83">
        <v>538</v>
      </c>
      <c r="K18" s="83">
        <v>2</v>
      </c>
      <c r="L18" s="83">
        <v>125</v>
      </c>
      <c r="M18" s="83">
        <v>165</v>
      </c>
      <c r="N18" s="83">
        <v>44</v>
      </c>
      <c r="O18" s="83">
        <v>6</v>
      </c>
      <c r="P18" s="83">
        <v>1211</v>
      </c>
      <c r="Q18" s="83">
        <v>77</v>
      </c>
      <c r="R18" s="83">
        <v>83</v>
      </c>
      <c r="S18" s="83">
        <v>7</v>
      </c>
      <c r="T18" s="83">
        <v>2710</v>
      </c>
    </row>
    <row r="19" spans="2:20" x14ac:dyDescent="0.35">
      <c r="B19" s="601"/>
      <c r="C19" s="210" t="s">
        <v>61</v>
      </c>
      <c r="D19" s="83">
        <v>17</v>
      </c>
      <c r="E19" s="83">
        <v>32</v>
      </c>
      <c r="F19" s="83">
        <v>182</v>
      </c>
      <c r="G19" s="83">
        <v>15</v>
      </c>
      <c r="H19" s="83">
        <v>31</v>
      </c>
      <c r="I19" s="83">
        <v>54</v>
      </c>
      <c r="J19" s="83">
        <v>625</v>
      </c>
      <c r="K19" s="83">
        <v>0</v>
      </c>
      <c r="L19" s="83">
        <v>97</v>
      </c>
      <c r="M19" s="83">
        <v>43</v>
      </c>
      <c r="N19" s="83">
        <v>18</v>
      </c>
      <c r="O19" s="83">
        <v>2</v>
      </c>
      <c r="P19" s="83">
        <v>456</v>
      </c>
      <c r="Q19" s="83">
        <v>67</v>
      </c>
      <c r="R19" s="83">
        <v>52</v>
      </c>
      <c r="S19" s="83">
        <v>8</v>
      </c>
      <c r="T19" s="83">
        <v>1699</v>
      </c>
    </row>
    <row r="20" spans="2:20" x14ac:dyDescent="0.35">
      <c r="B20" s="601"/>
      <c r="C20" s="210" t="s">
        <v>62</v>
      </c>
      <c r="D20" s="83">
        <v>9</v>
      </c>
      <c r="E20" s="83">
        <v>12</v>
      </c>
      <c r="F20" s="83">
        <v>115</v>
      </c>
      <c r="G20" s="83">
        <v>10</v>
      </c>
      <c r="H20" s="83">
        <v>69</v>
      </c>
      <c r="I20" s="83">
        <v>17</v>
      </c>
      <c r="J20" s="83">
        <v>422</v>
      </c>
      <c r="K20" s="83">
        <v>0</v>
      </c>
      <c r="L20" s="83">
        <v>86</v>
      </c>
      <c r="M20" s="83">
        <v>19</v>
      </c>
      <c r="N20" s="83">
        <v>10</v>
      </c>
      <c r="O20" s="83">
        <v>2</v>
      </c>
      <c r="P20" s="83">
        <v>585</v>
      </c>
      <c r="Q20" s="83">
        <v>46</v>
      </c>
      <c r="R20" s="83">
        <v>23</v>
      </c>
      <c r="S20" s="83">
        <v>5</v>
      </c>
      <c r="T20" s="83">
        <v>1430</v>
      </c>
    </row>
    <row r="21" spans="2:20" x14ac:dyDescent="0.35">
      <c r="B21" s="601"/>
      <c r="C21" s="210" t="s">
        <v>63</v>
      </c>
      <c r="D21" s="83">
        <v>27</v>
      </c>
      <c r="E21" s="83">
        <v>64</v>
      </c>
      <c r="F21" s="83">
        <v>237</v>
      </c>
      <c r="G21" s="83">
        <v>19</v>
      </c>
      <c r="H21" s="83">
        <v>32</v>
      </c>
      <c r="I21" s="83">
        <v>35</v>
      </c>
      <c r="J21" s="83">
        <v>651</v>
      </c>
      <c r="K21" s="83">
        <v>5</v>
      </c>
      <c r="L21" s="83">
        <v>82</v>
      </c>
      <c r="M21" s="83">
        <v>75</v>
      </c>
      <c r="N21" s="83">
        <v>101</v>
      </c>
      <c r="O21" s="83">
        <v>3</v>
      </c>
      <c r="P21" s="83">
        <v>583</v>
      </c>
      <c r="Q21" s="83">
        <v>103</v>
      </c>
      <c r="R21" s="83">
        <v>66</v>
      </c>
      <c r="S21" s="83">
        <v>6</v>
      </c>
      <c r="T21" s="83">
        <v>2089</v>
      </c>
    </row>
    <row r="22" spans="2:20" x14ac:dyDescent="0.35">
      <c r="B22" s="601"/>
      <c r="C22" s="210" t="s">
        <v>60</v>
      </c>
      <c r="D22" s="83">
        <v>43</v>
      </c>
      <c r="E22" s="83">
        <v>36</v>
      </c>
      <c r="F22" s="83">
        <v>133</v>
      </c>
      <c r="G22" s="83">
        <v>33</v>
      </c>
      <c r="H22" s="83">
        <v>29</v>
      </c>
      <c r="I22" s="83">
        <v>57</v>
      </c>
      <c r="J22" s="83">
        <v>462</v>
      </c>
      <c r="K22" s="83">
        <v>6</v>
      </c>
      <c r="L22" s="83">
        <v>60</v>
      </c>
      <c r="M22" s="83">
        <v>43</v>
      </c>
      <c r="N22" s="83">
        <v>31</v>
      </c>
      <c r="O22" s="83">
        <v>10</v>
      </c>
      <c r="P22" s="83">
        <v>385</v>
      </c>
      <c r="Q22" s="83">
        <v>67</v>
      </c>
      <c r="R22" s="83">
        <v>36</v>
      </c>
      <c r="S22" s="83">
        <v>6</v>
      </c>
      <c r="T22" s="83">
        <v>1437</v>
      </c>
    </row>
    <row r="23" spans="2:20" x14ac:dyDescent="0.35">
      <c r="B23" s="602"/>
      <c r="C23" s="210" t="s">
        <v>64</v>
      </c>
      <c r="D23" s="83">
        <v>8</v>
      </c>
      <c r="E23" s="83">
        <v>8</v>
      </c>
      <c r="F23" s="83">
        <v>21</v>
      </c>
      <c r="G23" s="83">
        <v>10</v>
      </c>
      <c r="H23" s="83">
        <v>15</v>
      </c>
      <c r="I23" s="83">
        <v>6</v>
      </c>
      <c r="J23" s="83">
        <v>133</v>
      </c>
      <c r="K23" s="83">
        <v>1</v>
      </c>
      <c r="L23" s="83">
        <v>24</v>
      </c>
      <c r="M23" s="83">
        <v>8</v>
      </c>
      <c r="N23" s="83">
        <v>10</v>
      </c>
      <c r="O23" s="83">
        <v>3</v>
      </c>
      <c r="P23" s="83">
        <v>107</v>
      </c>
      <c r="Q23" s="83">
        <v>4</v>
      </c>
      <c r="R23" s="83">
        <v>13</v>
      </c>
      <c r="S23" s="83">
        <v>2</v>
      </c>
      <c r="T23" s="83">
        <v>373</v>
      </c>
    </row>
    <row r="35" spans="8:8" x14ac:dyDescent="0.35">
      <c r="H35" s="29"/>
    </row>
  </sheetData>
  <sheetProtection sheet="1" objects="1" scenarios="1"/>
  <mergeCells count="3">
    <mergeCell ref="B14:B23"/>
    <mergeCell ref="D2:J4"/>
    <mergeCell ref="A1:XFD1"/>
  </mergeCells>
  <hyperlinks>
    <hyperlink ref="A1:XFD1" location="CONTENTS!A1" display="RETURN TO CONTENTS PAGE"/>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8" tint="-0.499984740745262"/>
  </sheetPr>
  <dimension ref="A1:O35"/>
  <sheetViews>
    <sheetView showGridLines="0" showRowColHeaders="0" zoomScaleNormal="100" workbookViewId="0">
      <selection sqref="A1:X1"/>
    </sheetView>
  </sheetViews>
  <sheetFormatPr defaultRowHeight="14.5" x14ac:dyDescent="0.35"/>
  <cols>
    <col min="1" max="1" width="18.1796875" style="10" customWidth="1"/>
    <col min="2" max="2" width="36.90625" style="10" customWidth="1"/>
    <col min="3" max="3" width="17.6328125" style="10" customWidth="1"/>
    <col min="4" max="4" width="13.81640625" style="10" customWidth="1"/>
    <col min="5" max="5" width="11.26953125" style="10" customWidth="1"/>
    <col min="6" max="7" width="14.54296875" style="10" customWidth="1"/>
    <col min="8" max="8" width="11.08984375" style="10" customWidth="1"/>
    <col min="9" max="9" width="14" style="10" customWidth="1"/>
    <col min="10" max="10" width="10.81640625" style="10" customWidth="1"/>
    <col min="11" max="11" width="15.26953125" style="10" customWidth="1"/>
    <col min="12" max="12" width="11.90625" style="10" customWidth="1"/>
    <col min="13" max="13" width="12.6328125" style="10" customWidth="1"/>
    <col min="14" max="14" width="13.1796875" style="10" customWidth="1"/>
    <col min="15" max="15" width="10.7265625" style="10" customWidth="1"/>
    <col min="16" max="16384" width="8.7265625" style="10"/>
  </cols>
  <sheetData>
    <row r="1" spans="1:15" s="456" customFormat="1" x14ac:dyDescent="0.35">
      <c r="A1" s="456" t="s">
        <v>878</v>
      </c>
    </row>
    <row r="2" spans="1:15" s="2" customFormat="1" x14ac:dyDescent="0.35">
      <c r="A2" s="2" t="s">
        <v>13</v>
      </c>
      <c r="D2" s="486" t="s">
        <v>404</v>
      </c>
      <c r="E2" s="486"/>
      <c r="F2" s="486"/>
      <c r="G2" s="486"/>
      <c r="H2" s="486"/>
      <c r="I2" s="486"/>
      <c r="J2" s="486"/>
    </row>
    <row r="3" spans="1:15" s="2" customFormat="1" x14ac:dyDescent="0.35">
      <c r="A3" s="2" t="s">
        <v>247</v>
      </c>
      <c r="B3" s="2" t="s">
        <v>250</v>
      </c>
      <c r="D3" s="486"/>
      <c r="E3" s="486"/>
      <c r="F3" s="486"/>
      <c r="G3" s="486"/>
      <c r="H3" s="486"/>
      <c r="I3" s="486"/>
      <c r="J3" s="486"/>
    </row>
    <row r="4" spans="1:15" s="2" customFormat="1" x14ac:dyDescent="0.35">
      <c r="A4" s="2" t="s">
        <v>249</v>
      </c>
      <c r="B4" s="2" t="s">
        <v>250</v>
      </c>
    </row>
    <row r="5" spans="1:15" s="2" customFormat="1" x14ac:dyDescent="0.35">
      <c r="A5" s="2" t="s">
        <v>78</v>
      </c>
      <c r="B5" s="2" t="s">
        <v>251</v>
      </c>
    </row>
    <row r="6" spans="1:15" s="2" customFormat="1" x14ac:dyDescent="0.35">
      <c r="A6" s="2" t="s">
        <v>79</v>
      </c>
      <c r="B6" s="2" t="s">
        <v>269</v>
      </c>
    </row>
    <row r="8" spans="1:15" ht="91" x14ac:dyDescent="0.35">
      <c r="B8" s="124" t="s">
        <v>27</v>
      </c>
      <c r="C8" s="125" t="s">
        <v>28</v>
      </c>
      <c r="D8" s="126" t="s">
        <v>253</v>
      </c>
      <c r="E8" s="126" t="s">
        <v>254</v>
      </c>
      <c r="F8" s="126" t="s">
        <v>255</v>
      </c>
      <c r="G8" s="126" t="s">
        <v>256</v>
      </c>
      <c r="H8" s="126" t="s">
        <v>257</v>
      </c>
      <c r="I8" s="126" t="s">
        <v>258</v>
      </c>
      <c r="J8" s="126" t="s">
        <v>259</v>
      </c>
      <c r="K8" s="126" t="s">
        <v>261</v>
      </c>
      <c r="L8" s="126" t="s">
        <v>263</v>
      </c>
      <c r="M8" s="126" t="s">
        <v>266</v>
      </c>
      <c r="N8" s="126" t="s">
        <v>267</v>
      </c>
      <c r="O8" s="126" t="s">
        <v>81</v>
      </c>
    </row>
    <row r="9" spans="1:15" x14ac:dyDescent="0.35">
      <c r="B9" s="127"/>
      <c r="C9" s="128"/>
      <c r="D9" s="208"/>
      <c r="E9" s="208"/>
      <c r="F9" s="208"/>
      <c r="G9" s="208"/>
      <c r="H9" s="208"/>
      <c r="I9" s="208"/>
      <c r="J9" s="208"/>
      <c r="K9" s="208"/>
      <c r="L9" s="208"/>
      <c r="M9" s="209"/>
      <c r="N9" s="209"/>
      <c r="O9" s="209"/>
    </row>
    <row r="10" spans="1:15" x14ac:dyDescent="0.35">
      <c r="B10" s="130" t="s">
        <v>47</v>
      </c>
      <c r="C10" s="82" t="s">
        <v>48</v>
      </c>
      <c r="D10" s="83">
        <v>2619</v>
      </c>
      <c r="E10" s="83">
        <v>504</v>
      </c>
      <c r="F10" s="83">
        <v>41970</v>
      </c>
      <c r="G10" s="83">
        <v>9469</v>
      </c>
      <c r="H10" s="83">
        <v>3679</v>
      </c>
      <c r="I10" s="83">
        <v>26025</v>
      </c>
      <c r="J10" s="83">
        <v>34294</v>
      </c>
      <c r="K10" s="83">
        <v>9228</v>
      </c>
      <c r="L10" s="83">
        <v>3284</v>
      </c>
      <c r="M10" s="83">
        <v>15764</v>
      </c>
      <c r="N10" s="83">
        <v>62</v>
      </c>
      <c r="O10" s="83">
        <v>146898</v>
      </c>
    </row>
    <row r="12" spans="1:15" x14ac:dyDescent="0.35">
      <c r="B12" s="115" t="s">
        <v>53</v>
      </c>
      <c r="C12" s="82" t="s">
        <v>52</v>
      </c>
      <c r="D12" s="83">
        <v>50</v>
      </c>
      <c r="E12" s="83">
        <v>5</v>
      </c>
      <c r="F12" s="83">
        <v>1014</v>
      </c>
      <c r="G12" s="83">
        <v>210</v>
      </c>
      <c r="H12" s="83">
        <v>126</v>
      </c>
      <c r="I12" s="83">
        <v>611</v>
      </c>
      <c r="J12" s="83">
        <v>692</v>
      </c>
      <c r="K12" s="83">
        <v>125</v>
      </c>
      <c r="L12" s="83">
        <v>109</v>
      </c>
      <c r="M12" s="83">
        <v>342</v>
      </c>
      <c r="N12" s="83">
        <v>6</v>
      </c>
      <c r="O12" s="83">
        <v>3290</v>
      </c>
    </row>
    <row r="14" spans="1:15" x14ac:dyDescent="0.35">
      <c r="B14" s="600" t="s">
        <v>54</v>
      </c>
      <c r="C14" s="54" t="s">
        <v>56</v>
      </c>
      <c r="D14" s="54">
        <v>2</v>
      </c>
      <c r="E14" s="54">
        <v>1</v>
      </c>
      <c r="F14" s="54">
        <v>179</v>
      </c>
      <c r="G14" s="54">
        <v>42</v>
      </c>
      <c r="H14" s="54">
        <v>12</v>
      </c>
      <c r="I14" s="54">
        <v>104</v>
      </c>
      <c r="J14" s="54">
        <v>69</v>
      </c>
      <c r="K14" s="54">
        <v>16</v>
      </c>
      <c r="L14" s="54">
        <v>9</v>
      </c>
      <c r="M14" s="54">
        <v>49</v>
      </c>
      <c r="N14" s="54">
        <v>0</v>
      </c>
      <c r="O14" s="54">
        <v>483</v>
      </c>
    </row>
    <row r="15" spans="1:15" x14ac:dyDescent="0.35">
      <c r="B15" s="601"/>
      <c r="C15" s="54" t="s">
        <v>57</v>
      </c>
      <c r="D15" s="54">
        <v>7</v>
      </c>
      <c r="E15" s="54">
        <v>1</v>
      </c>
      <c r="F15" s="54">
        <v>174</v>
      </c>
      <c r="G15" s="54">
        <v>32</v>
      </c>
      <c r="H15" s="54">
        <v>6</v>
      </c>
      <c r="I15" s="54">
        <v>114</v>
      </c>
      <c r="J15" s="54">
        <v>103</v>
      </c>
      <c r="K15" s="54">
        <v>16</v>
      </c>
      <c r="L15" s="54">
        <v>10</v>
      </c>
      <c r="M15" s="54">
        <v>50</v>
      </c>
      <c r="N15" s="54">
        <v>1</v>
      </c>
      <c r="O15" s="54">
        <v>514</v>
      </c>
    </row>
    <row r="16" spans="1:15" x14ac:dyDescent="0.35">
      <c r="B16" s="601"/>
      <c r="C16" s="54" t="s">
        <v>58</v>
      </c>
      <c r="D16" s="54">
        <v>0</v>
      </c>
      <c r="E16" s="54">
        <v>0</v>
      </c>
      <c r="F16" s="54">
        <v>60</v>
      </c>
      <c r="G16" s="54">
        <v>9</v>
      </c>
      <c r="H16" s="54">
        <v>15</v>
      </c>
      <c r="I16" s="54">
        <v>31</v>
      </c>
      <c r="J16" s="54">
        <v>44</v>
      </c>
      <c r="K16" s="54">
        <v>7</v>
      </c>
      <c r="L16" s="54">
        <v>8</v>
      </c>
      <c r="M16" s="54">
        <v>19</v>
      </c>
      <c r="N16" s="54">
        <v>1</v>
      </c>
      <c r="O16" s="54">
        <v>194</v>
      </c>
    </row>
    <row r="17" spans="2:15" x14ac:dyDescent="0.35">
      <c r="B17" s="601"/>
      <c r="C17" s="54" t="s">
        <v>59</v>
      </c>
      <c r="D17" s="54">
        <v>13</v>
      </c>
      <c r="E17" s="54">
        <v>1</v>
      </c>
      <c r="F17" s="54">
        <v>84</v>
      </c>
      <c r="G17" s="54">
        <v>18</v>
      </c>
      <c r="H17" s="54">
        <v>26</v>
      </c>
      <c r="I17" s="54">
        <v>45</v>
      </c>
      <c r="J17" s="54">
        <v>72</v>
      </c>
      <c r="K17" s="54">
        <v>12</v>
      </c>
      <c r="L17" s="54">
        <v>18</v>
      </c>
      <c r="M17" s="54">
        <v>34</v>
      </c>
      <c r="N17" s="54">
        <v>1</v>
      </c>
      <c r="O17" s="54">
        <v>324</v>
      </c>
    </row>
    <row r="18" spans="2:15" x14ac:dyDescent="0.35">
      <c r="B18" s="601"/>
      <c r="C18" s="54" t="s">
        <v>55</v>
      </c>
      <c r="D18" s="54">
        <v>6</v>
      </c>
      <c r="E18" s="54">
        <v>0</v>
      </c>
      <c r="F18" s="54">
        <v>105</v>
      </c>
      <c r="G18" s="54">
        <v>19</v>
      </c>
      <c r="H18" s="54">
        <v>3</v>
      </c>
      <c r="I18" s="54">
        <v>56</v>
      </c>
      <c r="J18" s="54">
        <v>74</v>
      </c>
      <c r="K18" s="54">
        <v>6</v>
      </c>
      <c r="L18" s="54">
        <v>4</v>
      </c>
      <c r="M18" s="54">
        <v>33</v>
      </c>
      <c r="N18" s="54">
        <v>0</v>
      </c>
      <c r="O18" s="54">
        <v>306</v>
      </c>
    </row>
    <row r="19" spans="2:15" x14ac:dyDescent="0.35">
      <c r="B19" s="601"/>
      <c r="C19" s="54" t="s">
        <v>61</v>
      </c>
      <c r="D19" s="54">
        <v>5</v>
      </c>
      <c r="E19" s="54">
        <v>0</v>
      </c>
      <c r="F19" s="54">
        <v>119</v>
      </c>
      <c r="G19" s="54">
        <v>30</v>
      </c>
      <c r="H19" s="54">
        <v>16</v>
      </c>
      <c r="I19" s="54">
        <v>61</v>
      </c>
      <c r="J19" s="54">
        <v>80</v>
      </c>
      <c r="K19" s="54">
        <v>22</v>
      </c>
      <c r="L19" s="54">
        <v>15</v>
      </c>
      <c r="M19" s="54">
        <v>46</v>
      </c>
      <c r="N19" s="54">
        <v>0</v>
      </c>
      <c r="O19" s="54">
        <v>394</v>
      </c>
    </row>
    <row r="20" spans="2:15" x14ac:dyDescent="0.35">
      <c r="B20" s="601"/>
      <c r="C20" s="54" t="s">
        <v>62</v>
      </c>
      <c r="D20" s="54">
        <v>1</v>
      </c>
      <c r="E20" s="54">
        <v>0</v>
      </c>
      <c r="F20" s="54">
        <v>96</v>
      </c>
      <c r="G20" s="54">
        <v>11</v>
      </c>
      <c r="H20" s="54">
        <v>21</v>
      </c>
      <c r="I20" s="54">
        <v>86</v>
      </c>
      <c r="J20" s="54">
        <v>78</v>
      </c>
      <c r="K20" s="54">
        <v>8</v>
      </c>
      <c r="L20" s="54">
        <v>8</v>
      </c>
      <c r="M20" s="54">
        <v>36</v>
      </c>
      <c r="N20" s="54">
        <v>1</v>
      </c>
      <c r="O20" s="54">
        <v>346</v>
      </c>
    </row>
    <row r="21" spans="2:15" x14ac:dyDescent="0.35">
      <c r="B21" s="601"/>
      <c r="C21" s="54" t="s">
        <v>63</v>
      </c>
      <c r="D21" s="54">
        <v>6</v>
      </c>
      <c r="E21" s="54">
        <v>2</v>
      </c>
      <c r="F21" s="54">
        <v>112</v>
      </c>
      <c r="G21" s="54">
        <v>24</v>
      </c>
      <c r="H21" s="54">
        <v>12</v>
      </c>
      <c r="I21" s="54">
        <v>48</v>
      </c>
      <c r="J21" s="54">
        <v>93</v>
      </c>
      <c r="K21" s="54">
        <v>24</v>
      </c>
      <c r="L21" s="54">
        <v>19</v>
      </c>
      <c r="M21" s="54">
        <v>41</v>
      </c>
      <c r="N21" s="54">
        <v>0</v>
      </c>
      <c r="O21" s="54">
        <v>381</v>
      </c>
    </row>
    <row r="22" spans="2:15" x14ac:dyDescent="0.35">
      <c r="B22" s="601"/>
      <c r="C22" s="54" t="s">
        <v>60</v>
      </c>
      <c r="D22" s="54">
        <v>7</v>
      </c>
      <c r="E22" s="54">
        <v>0</v>
      </c>
      <c r="F22" s="54">
        <v>70</v>
      </c>
      <c r="G22" s="54">
        <v>22</v>
      </c>
      <c r="H22" s="54">
        <v>13</v>
      </c>
      <c r="I22" s="54">
        <v>57</v>
      </c>
      <c r="J22" s="54">
        <v>58</v>
      </c>
      <c r="K22" s="54">
        <v>7</v>
      </c>
      <c r="L22" s="54">
        <v>11</v>
      </c>
      <c r="M22" s="54">
        <v>25</v>
      </c>
      <c r="N22" s="54">
        <v>2</v>
      </c>
      <c r="O22" s="54">
        <v>272</v>
      </c>
    </row>
    <row r="23" spans="2:15" x14ac:dyDescent="0.35">
      <c r="B23" s="602"/>
      <c r="C23" s="54" t="s">
        <v>64</v>
      </c>
      <c r="D23" s="54">
        <v>3</v>
      </c>
      <c r="E23" s="54">
        <v>0</v>
      </c>
      <c r="F23" s="54">
        <v>15</v>
      </c>
      <c r="G23" s="54">
        <v>3</v>
      </c>
      <c r="H23" s="54">
        <v>2</v>
      </c>
      <c r="I23" s="54">
        <v>9</v>
      </c>
      <c r="J23" s="54">
        <v>21</v>
      </c>
      <c r="K23" s="54">
        <v>7</v>
      </c>
      <c r="L23" s="54">
        <v>7</v>
      </c>
      <c r="M23" s="54">
        <v>9</v>
      </c>
      <c r="N23" s="54">
        <v>0</v>
      </c>
      <c r="O23" s="54">
        <v>76</v>
      </c>
    </row>
    <row r="35" spans="8:8" x14ac:dyDescent="0.35">
      <c r="H35" s="29"/>
    </row>
  </sheetData>
  <mergeCells count="3">
    <mergeCell ref="B14:B23"/>
    <mergeCell ref="D2:J3"/>
    <mergeCell ref="A1:XFD1"/>
  </mergeCells>
  <hyperlinks>
    <hyperlink ref="A1:XFD1" location="CONTENTS!A1" display="RETURN TO CONTENTS PAG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A112C"/>
  </sheetPr>
  <dimension ref="H34"/>
  <sheetViews>
    <sheetView showGridLines="0" showRowColHeaders="0" zoomScaleNormal="100" workbookViewId="0">
      <selection sqref="A1:X1"/>
    </sheetView>
  </sheetViews>
  <sheetFormatPr defaultRowHeight="14.5" x14ac:dyDescent="0.35"/>
  <cols>
    <col min="1" max="16384" width="8.7265625" style="3"/>
  </cols>
  <sheetData>
    <row r="34" spans="8:8" x14ac:dyDescent="0.35">
      <c r="H34" s="42"/>
    </row>
  </sheetData>
  <sheetProtection sheet="1" objects="1" scenarios="1" selectLockedCells="1" selectUnlockedCells="1"/>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8" tint="0.79998168889431442"/>
  </sheetPr>
  <dimension ref="A1:H39"/>
  <sheetViews>
    <sheetView showGridLines="0" showRowColHeaders="0" zoomScaleNormal="100" workbookViewId="0">
      <selection sqref="A1:XFD1"/>
    </sheetView>
  </sheetViews>
  <sheetFormatPr defaultRowHeight="14.5" x14ac:dyDescent="0.35"/>
  <cols>
    <col min="1" max="1" width="8.7265625" style="10"/>
    <col min="2" max="2" width="26.54296875" style="10" customWidth="1"/>
    <col min="3" max="3" width="25.26953125" style="10" bestFit="1" customWidth="1"/>
    <col min="4" max="4" width="22.36328125" style="10" bestFit="1" customWidth="1"/>
    <col min="5" max="5" width="19.54296875" style="10" bestFit="1" customWidth="1"/>
    <col min="6" max="6" width="17.6328125" style="10" customWidth="1"/>
    <col min="7" max="16384" width="8.7265625" style="10"/>
  </cols>
  <sheetData>
    <row r="1" spans="1:7" s="456" customFormat="1" x14ac:dyDescent="0.35">
      <c r="A1" s="456" t="s">
        <v>878</v>
      </c>
    </row>
    <row r="2" spans="1:7" s="4" customFormat="1" x14ac:dyDescent="0.35">
      <c r="A2" s="4" t="s">
        <v>657</v>
      </c>
      <c r="D2" s="455" t="s">
        <v>522</v>
      </c>
      <c r="E2" s="455"/>
      <c r="F2" s="455"/>
      <c r="G2" s="455"/>
    </row>
    <row r="3" spans="1:7" s="4" customFormat="1" x14ac:dyDescent="0.35">
      <c r="A3" s="4" t="s">
        <v>78</v>
      </c>
      <c r="B3" s="4">
        <v>2019</v>
      </c>
      <c r="D3" s="455"/>
      <c r="E3" s="455"/>
      <c r="F3" s="455"/>
      <c r="G3" s="455"/>
    </row>
    <row r="4" spans="1:7" s="4" customFormat="1" x14ac:dyDescent="0.35">
      <c r="A4" s="4" t="s">
        <v>79</v>
      </c>
      <c r="B4" s="131" t="s">
        <v>656</v>
      </c>
    </row>
    <row r="5" spans="1:7" ht="15" thickBot="1" x14ac:dyDescent="0.4"/>
    <row r="6" spans="1:7" ht="15" thickTop="1" x14ac:dyDescent="0.35">
      <c r="B6" s="610" t="s">
        <v>724</v>
      </c>
      <c r="C6" s="611"/>
      <c r="D6" s="612"/>
    </row>
    <row r="7" spans="1:7" x14ac:dyDescent="0.35">
      <c r="B7" s="613"/>
      <c r="C7" s="614"/>
      <c r="D7" s="615"/>
    </row>
    <row r="8" spans="1:7" ht="8.5" customHeight="1" thickBot="1" x14ac:dyDescent="0.4">
      <c r="B8" s="616"/>
      <c r="C8" s="617"/>
      <c r="D8" s="618"/>
    </row>
    <row r="9" spans="1:7" ht="15" thickTop="1" x14ac:dyDescent="0.35"/>
    <row r="10" spans="1:7" ht="15" thickBot="1" x14ac:dyDescent="0.4">
      <c r="B10" s="177" t="s">
        <v>655</v>
      </c>
      <c r="C10" s="198" t="s">
        <v>324</v>
      </c>
      <c r="D10" s="198" t="s">
        <v>321</v>
      </c>
      <c r="E10" s="198" t="s">
        <v>654</v>
      </c>
      <c r="F10" s="199" t="s">
        <v>653</v>
      </c>
    </row>
    <row r="11" spans="1:7" x14ac:dyDescent="0.35">
      <c r="B11" s="180" t="s">
        <v>652</v>
      </c>
      <c r="C11" s="181">
        <v>913</v>
      </c>
      <c r="D11" s="181">
        <v>769</v>
      </c>
      <c r="E11" s="181">
        <v>43</v>
      </c>
      <c r="F11" s="200">
        <v>1725</v>
      </c>
    </row>
    <row r="12" spans="1:7" x14ac:dyDescent="0.35">
      <c r="B12" s="180" t="s">
        <v>651</v>
      </c>
      <c r="C12" s="181">
        <v>522</v>
      </c>
      <c r="D12" s="181">
        <v>916</v>
      </c>
      <c r="E12" s="181">
        <v>280</v>
      </c>
      <c r="F12" s="200">
        <v>1718</v>
      </c>
    </row>
    <row r="13" spans="1:7" ht="15" thickBot="1" x14ac:dyDescent="0.4">
      <c r="B13" s="180" t="s">
        <v>650</v>
      </c>
      <c r="C13" s="181">
        <v>659</v>
      </c>
      <c r="D13" s="181">
        <v>1191</v>
      </c>
      <c r="E13" s="181">
        <v>902</v>
      </c>
      <c r="F13" s="200">
        <v>2752</v>
      </c>
    </row>
    <row r="14" spans="1:7" x14ac:dyDescent="0.35">
      <c r="B14" s="201" t="s">
        <v>81</v>
      </c>
      <c r="C14" s="202">
        <v>2094</v>
      </c>
      <c r="D14" s="202">
        <v>2876</v>
      </c>
      <c r="E14" s="202">
        <v>1225</v>
      </c>
      <c r="F14" s="203">
        <v>6195</v>
      </c>
    </row>
    <row r="16" spans="1:7" ht="73" thickBot="1" x14ac:dyDescent="0.4">
      <c r="B16" s="177" t="s">
        <v>649</v>
      </c>
      <c r="C16" s="178" t="s">
        <v>343</v>
      </c>
      <c r="D16" s="178" t="s">
        <v>648</v>
      </c>
      <c r="E16" s="178" t="s">
        <v>251</v>
      </c>
      <c r="F16" s="204" t="s">
        <v>723</v>
      </c>
    </row>
    <row r="17" spans="2:6" x14ac:dyDescent="0.35">
      <c r="B17" s="180" t="s">
        <v>58</v>
      </c>
      <c r="C17" s="181">
        <v>423</v>
      </c>
      <c r="D17" s="181">
        <v>488</v>
      </c>
      <c r="E17" s="181">
        <v>336</v>
      </c>
      <c r="F17" s="183">
        <f t="shared" ref="F17:F26" si="0">E17/$E$27</f>
        <v>5.4237288135593219E-2</v>
      </c>
    </row>
    <row r="18" spans="2:6" x14ac:dyDescent="0.35">
      <c r="B18" s="180" t="s">
        <v>59</v>
      </c>
      <c r="C18" s="181">
        <v>747</v>
      </c>
      <c r="D18" s="181">
        <v>803</v>
      </c>
      <c r="E18" s="181">
        <v>561</v>
      </c>
      <c r="F18" s="183">
        <f t="shared" si="0"/>
        <v>9.0556900726392248E-2</v>
      </c>
    </row>
    <row r="19" spans="2:6" x14ac:dyDescent="0.35">
      <c r="B19" s="180" t="s">
        <v>55</v>
      </c>
      <c r="C19" s="181">
        <v>838</v>
      </c>
      <c r="D19" s="181">
        <v>838</v>
      </c>
      <c r="E19" s="181">
        <v>607</v>
      </c>
      <c r="F19" s="183">
        <f t="shared" si="0"/>
        <v>9.7982243744955608E-2</v>
      </c>
    </row>
    <row r="20" spans="2:6" x14ac:dyDescent="0.35">
      <c r="B20" s="180" t="s">
        <v>56</v>
      </c>
      <c r="C20" s="181">
        <v>1256</v>
      </c>
      <c r="D20" s="181">
        <v>1255</v>
      </c>
      <c r="E20" s="181">
        <v>946</v>
      </c>
      <c r="F20" s="183">
        <f t="shared" si="0"/>
        <v>0.15270379338175949</v>
      </c>
    </row>
    <row r="21" spans="2:6" x14ac:dyDescent="0.35">
      <c r="B21" s="180" t="s">
        <v>61</v>
      </c>
      <c r="C21" s="181">
        <v>828</v>
      </c>
      <c r="D21" s="181">
        <v>923</v>
      </c>
      <c r="E21" s="181">
        <v>748</v>
      </c>
      <c r="F21" s="183">
        <f t="shared" si="0"/>
        <v>0.12074253430185633</v>
      </c>
    </row>
    <row r="22" spans="2:6" x14ac:dyDescent="0.35">
      <c r="B22" s="180" t="s">
        <v>57</v>
      </c>
      <c r="C22" s="181">
        <v>1530</v>
      </c>
      <c r="D22" s="181">
        <v>1465</v>
      </c>
      <c r="E22" s="181">
        <v>941</v>
      </c>
      <c r="F22" s="183">
        <f t="shared" si="0"/>
        <v>0.15189669087974172</v>
      </c>
    </row>
    <row r="23" spans="2:6" x14ac:dyDescent="0.35">
      <c r="B23" s="180" t="s">
        <v>64</v>
      </c>
      <c r="C23" s="181">
        <v>156</v>
      </c>
      <c r="D23" s="181">
        <v>173</v>
      </c>
      <c r="E23" s="181">
        <v>164</v>
      </c>
      <c r="F23" s="183">
        <f t="shared" si="0"/>
        <v>2.6472962066182406E-2</v>
      </c>
    </row>
    <row r="24" spans="2:6" x14ac:dyDescent="0.35">
      <c r="B24" s="180" t="s">
        <v>62</v>
      </c>
      <c r="C24" s="181">
        <v>699</v>
      </c>
      <c r="D24" s="181">
        <v>755</v>
      </c>
      <c r="E24" s="181">
        <v>568</v>
      </c>
      <c r="F24" s="183">
        <f t="shared" si="0"/>
        <v>9.1686844229217107E-2</v>
      </c>
    </row>
    <row r="25" spans="2:6" x14ac:dyDescent="0.35">
      <c r="B25" s="180" t="s">
        <v>63</v>
      </c>
      <c r="C25" s="181">
        <v>925</v>
      </c>
      <c r="D25" s="181">
        <v>1042</v>
      </c>
      <c r="E25" s="181">
        <v>816</v>
      </c>
      <c r="F25" s="183">
        <f t="shared" si="0"/>
        <v>0.13171912832929783</v>
      </c>
    </row>
    <row r="26" spans="2:6" ht="15" thickBot="1" x14ac:dyDescent="0.4">
      <c r="B26" s="180" t="s">
        <v>60</v>
      </c>
      <c r="C26" s="181">
        <v>613</v>
      </c>
      <c r="D26" s="181">
        <v>686</v>
      </c>
      <c r="E26" s="181">
        <v>508</v>
      </c>
      <c r="F26" s="183">
        <f t="shared" si="0"/>
        <v>8.2001614205004042E-2</v>
      </c>
    </row>
    <row r="27" spans="2:6" ht="15" thickBot="1" x14ac:dyDescent="0.4">
      <c r="B27" s="184" t="s">
        <v>52</v>
      </c>
      <c r="C27" s="205">
        <v>8015</v>
      </c>
      <c r="D27" s="205">
        <v>8428</v>
      </c>
      <c r="E27" s="205">
        <v>6195</v>
      </c>
      <c r="F27" s="186">
        <f>E27/E27</f>
        <v>1</v>
      </c>
    </row>
    <row r="28" spans="2:6" x14ac:dyDescent="0.35">
      <c r="B28" s="187" t="s">
        <v>48</v>
      </c>
      <c r="C28" s="206">
        <v>375761</v>
      </c>
      <c r="D28" s="206">
        <v>393375</v>
      </c>
      <c r="E28" s="206">
        <v>322528</v>
      </c>
      <c r="F28" s="207"/>
    </row>
    <row r="39" spans="8:8" x14ac:dyDescent="0.35">
      <c r="H39" s="29"/>
    </row>
  </sheetData>
  <sheetProtection sheet="1" objects="1" scenarios="1"/>
  <mergeCells count="3">
    <mergeCell ref="D2:G3"/>
    <mergeCell ref="B6:D8"/>
    <mergeCell ref="A1:XFD1"/>
  </mergeCells>
  <hyperlinks>
    <hyperlink ref="B4" r:id="rId1" location="dataDownloads-1"/>
    <hyperlink ref="A1:XFD1" location="CONTENTS!A1" display="RETURN TO CONTENTS PAGE"/>
  </hyperlinks>
  <pageMargins left="0.7" right="0.7" top="0.75" bottom="0.75" header="0.3" footer="0.3"/>
  <pageSetup orientation="portrait" horizontalDpi="300" verticalDpi="300"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8" tint="0.79998168889431442"/>
  </sheetPr>
  <dimension ref="A1:M15"/>
  <sheetViews>
    <sheetView showGridLines="0" showRowColHeaders="0" zoomScaleNormal="100" workbookViewId="0">
      <selection sqref="A1:X1"/>
    </sheetView>
  </sheetViews>
  <sheetFormatPr defaultRowHeight="14.5" x14ac:dyDescent="0.35"/>
  <cols>
    <col min="1" max="1" width="8.7265625" style="10"/>
    <col min="2" max="2" width="21.90625" style="10" customWidth="1"/>
    <col min="3" max="3" width="16.7265625" style="10" customWidth="1"/>
    <col min="4" max="4" width="16.54296875" style="10" customWidth="1"/>
    <col min="5" max="5" width="19.54296875" style="10" bestFit="1" customWidth="1"/>
    <col min="6" max="6" width="17.6328125" style="10" customWidth="1"/>
    <col min="7" max="16384" width="8.7265625" style="10"/>
  </cols>
  <sheetData>
    <row r="1" spans="1:13" s="456" customFormat="1" x14ac:dyDescent="0.35">
      <c r="A1" s="456" t="s">
        <v>878</v>
      </c>
    </row>
    <row r="2" spans="1:13" s="4" customFormat="1" x14ac:dyDescent="0.35">
      <c r="A2" s="4" t="s">
        <v>657</v>
      </c>
      <c r="D2" s="455" t="s">
        <v>522</v>
      </c>
      <c r="E2" s="455"/>
      <c r="F2" s="455"/>
      <c r="G2" s="455"/>
    </row>
    <row r="3" spans="1:13" s="4" customFormat="1" x14ac:dyDescent="0.35">
      <c r="A3" s="4" t="s">
        <v>78</v>
      </c>
      <c r="B3" s="4" t="s">
        <v>251</v>
      </c>
      <c r="D3" s="455"/>
      <c r="E3" s="455"/>
      <c r="F3" s="455"/>
      <c r="G3" s="455"/>
    </row>
    <row r="4" spans="1:13" s="4" customFormat="1" x14ac:dyDescent="0.35">
      <c r="A4" s="4" t="s">
        <v>79</v>
      </c>
      <c r="B4" s="131" t="s">
        <v>656</v>
      </c>
    </row>
    <row r="5" spans="1:13" ht="15" thickBot="1" x14ac:dyDescent="0.4"/>
    <row r="6" spans="1:13" ht="15" thickTop="1" x14ac:dyDescent="0.35">
      <c r="B6" s="586" t="s">
        <v>804</v>
      </c>
      <c r="C6" s="587"/>
      <c r="D6" s="588"/>
    </row>
    <row r="7" spans="1:13" ht="39" customHeight="1" x14ac:dyDescent="0.35">
      <c r="B7" s="589"/>
      <c r="C7" s="590"/>
      <c r="D7" s="591"/>
    </row>
    <row r="8" spans="1:13" ht="15" thickBot="1" x14ac:dyDescent="0.4">
      <c r="B8" s="592"/>
      <c r="C8" s="593"/>
      <c r="D8" s="594"/>
    </row>
    <row r="9" spans="1:13" ht="15" thickTop="1" x14ac:dyDescent="0.35"/>
    <row r="10" spans="1:13" x14ac:dyDescent="0.35">
      <c r="B10" s="190"/>
      <c r="C10" s="191" t="s">
        <v>795</v>
      </c>
      <c r="D10" s="191" t="s">
        <v>796</v>
      </c>
      <c r="E10" s="191" t="s">
        <v>797</v>
      </c>
      <c r="F10" s="191" t="s">
        <v>798</v>
      </c>
      <c r="G10" s="191" t="s">
        <v>799</v>
      </c>
      <c r="H10" s="191" t="s">
        <v>800</v>
      </c>
      <c r="I10" s="191" t="s">
        <v>801</v>
      </c>
      <c r="J10" s="191" t="s">
        <v>802</v>
      </c>
      <c r="K10" s="191" t="s">
        <v>343</v>
      </c>
      <c r="L10" s="191" t="s">
        <v>648</v>
      </c>
      <c r="M10" s="192" t="s">
        <v>251</v>
      </c>
    </row>
    <row r="11" spans="1:13" x14ac:dyDescent="0.35">
      <c r="B11" s="50" t="s">
        <v>370</v>
      </c>
      <c r="C11" s="182">
        <v>3910</v>
      </c>
      <c r="D11" s="182">
        <v>6070</v>
      </c>
      <c r="E11" s="182">
        <v>6920</v>
      </c>
      <c r="F11" s="182">
        <v>7330</v>
      </c>
      <c r="G11" s="182">
        <v>5760</v>
      </c>
      <c r="H11" s="182">
        <v>6480</v>
      </c>
      <c r="I11" s="182">
        <v>6840</v>
      </c>
      <c r="J11" s="182">
        <v>6920</v>
      </c>
      <c r="K11" s="182">
        <v>5073</v>
      </c>
      <c r="L11" s="182">
        <v>5535</v>
      </c>
      <c r="M11" s="193">
        <v>4308</v>
      </c>
    </row>
    <row r="12" spans="1:13" x14ac:dyDescent="0.35">
      <c r="B12" s="50" t="s">
        <v>803</v>
      </c>
      <c r="C12" s="182">
        <v>890</v>
      </c>
      <c r="D12" s="182">
        <v>1330</v>
      </c>
      <c r="E12" s="182">
        <v>1660</v>
      </c>
      <c r="F12" s="182">
        <v>1590</v>
      </c>
      <c r="G12" s="182">
        <v>1340</v>
      </c>
      <c r="H12" s="182">
        <v>1570</v>
      </c>
      <c r="I12" s="182">
        <v>1780</v>
      </c>
      <c r="J12" s="182">
        <v>1380</v>
      </c>
      <c r="K12" s="182">
        <v>1250</v>
      </c>
      <c r="L12" s="182">
        <v>1255</v>
      </c>
      <c r="M12" s="193">
        <v>946</v>
      </c>
    </row>
    <row r="13" spans="1:13" x14ac:dyDescent="0.35">
      <c r="B13" s="50" t="s">
        <v>57</v>
      </c>
      <c r="C13" s="182">
        <v>930</v>
      </c>
      <c r="D13" s="182">
        <v>1520</v>
      </c>
      <c r="E13" s="182">
        <v>1700</v>
      </c>
      <c r="F13" s="182">
        <v>1820</v>
      </c>
      <c r="G13" s="182">
        <v>1520</v>
      </c>
      <c r="H13" s="182">
        <v>1960</v>
      </c>
      <c r="I13" s="182">
        <v>1940</v>
      </c>
      <c r="J13" s="182">
        <v>2010</v>
      </c>
      <c r="K13" s="182">
        <v>1530</v>
      </c>
      <c r="L13" s="182">
        <v>1465</v>
      </c>
      <c r="M13" s="193">
        <v>941</v>
      </c>
    </row>
    <row r="14" spans="1:13" x14ac:dyDescent="0.35">
      <c r="B14" s="50" t="s">
        <v>52</v>
      </c>
      <c r="C14" s="194">
        <v>5730</v>
      </c>
      <c r="D14" s="194">
        <v>8920</v>
      </c>
      <c r="E14" s="194">
        <v>10280</v>
      </c>
      <c r="F14" s="194">
        <v>10740</v>
      </c>
      <c r="G14" s="194">
        <v>8620</v>
      </c>
      <c r="H14" s="194">
        <v>10010</v>
      </c>
      <c r="I14" s="194">
        <v>10560</v>
      </c>
      <c r="J14" s="194">
        <v>10310</v>
      </c>
      <c r="K14" s="194">
        <v>7853</v>
      </c>
      <c r="L14" s="194">
        <v>8255</v>
      </c>
      <c r="M14" s="195">
        <v>6195</v>
      </c>
    </row>
    <row r="15" spans="1:13" x14ac:dyDescent="0.35">
      <c r="B15" s="52" t="s">
        <v>48</v>
      </c>
      <c r="C15" s="196">
        <v>276900</v>
      </c>
      <c r="D15" s="196">
        <v>45300</v>
      </c>
      <c r="E15" s="196">
        <v>51500</v>
      </c>
      <c r="F15" s="196">
        <v>504200</v>
      </c>
      <c r="G15" s="196">
        <v>434600</v>
      </c>
      <c r="H15" s="196">
        <v>494200</v>
      </c>
      <c r="I15" s="196">
        <v>503900</v>
      </c>
      <c r="J15" s="196">
        <v>494880</v>
      </c>
      <c r="K15" s="196">
        <v>375760</v>
      </c>
      <c r="L15" s="196">
        <v>393380</v>
      </c>
      <c r="M15" s="197">
        <v>322528</v>
      </c>
    </row>
  </sheetData>
  <sheetProtection sheet="1" objects="1" scenarios="1"/>
  <mergeCells count="3">
    <mergeCell ref="D2:G3"/>
    <mergeCell ref="B6:D8"/>
    <mergeCell ref="A1:XFD1"/>
  </mergeCells>
  <hyperlinks>
    <hyperlink ref="B4" r:id="rId1" location="dataDownloads-1"/>
    <hyperlink ref="A1:XFD1" location="CONTENTS!A1" display="RETURN TO CONTENTS PAGE"/>
  </hyperlinks>
  <pageMargins left="0.7" right="0.7" top="0.75" bottom="0.75" header="0.3" footer="0.3"/>
  <pageSetup orientation="portrait" horizontalDpi="90" verticalDpi="9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8" tint="0.79998168889431442"/>
  </sheetPr>
  <dimension ref="A1:G23"/>
  <sheetViews>
    <sheetView showGridLines="0" showRowColHeaders="0" zoomScaleNormal="100" workbookViewId="0">
      <selection sqref="A1:X1"/>
    </sheetView>
  </sheetViews>
  <sheetFormatPr defaultRowHeight="14.5" x14ac:dyDescent="0.35"/>
  <cols>
    <col min="1" max="1" width="8.7265625" style="10"/>
    <col min="2" max="2" width="23.7265625" style="10" customWidth="1"/>
    <col min="3" max="3" width="21.54296875" style="10" customWidth="1"/>
    <col min="4" max="4" width="25.90625" style="10" customWidth="1"/>
    <col min="5" max="5" width="22.36328125" style="10" customWidth="1"/>
    <col min="6" max="6" width="17.6328125" style="10" customWidth="1"/>
    <col min="7" max="16384" width="8.7265625" style="10"/>
  </cols>
  <sheetData>
    <row r="1" spans="1:7" s="456" customFormat="1" x14ac:dyDescent="0.35">
      <c r="A1" s="456" t="s">
        <v>878</v>
      </c>
    </row>
    <row r="2" spans="1:7" s="4" customFormat="1" x14ac:dyDescent="0.35">
      <c r="A2" s="4" t="s">
        <v>657</v>
      </c>
      <c r="D2" s="455" t="s">
        <v>522</v>
      </c>
      <c r="E2" s="455"/>
      <c r="F2" s="455"/>
      <c r="G2" s="455"/>
    </row>
    <row r="3" spans="1:7" s="4" customFormat="1" x14ac:dyDescent="0.35">
      <c r="A3" s="4" t="s">
        <v>78</v>
      </c>
      <c r="B3" s="4" t="s">
        <v>251</v>
      </c>
      <c r="D3" s="455"/>
      <c r="E3" s="455"/>
      <c r="F3" s="455"/>
      <c r="G3" s="455"/>
    </row>
    <row r="4" spans="1:7" s="4" customFormat="1" x14ac:dyDescent="0.35">
      <c r="A4" s="4" t="s">
        <v>79</v>
      </c>
      <c r="B4" s="131" t="s">
        <v>121</v>
      </c>
    </row>
    <row r="5" spans="1:7" s="4" customFormat="1" x14ac:dyDescent="0.35">
      <c r="B5" s="131" t="s">
        <v>656</v>
      </c>
    </row>
    <row r="6" spans="1:7" ht="15" thickBot="1" x14ac:dyDescent="0.4"/>
    <row r="7" spans="1:7" ht="15" thickTop="1" x14ac:dyDescent="0.35">
      <c r="B7" s="586" t="s">
        <v>808</v>
      </c>
      <c r="C7" s="587"/>
      <c r="D7" s="588"/>
    </row>
    <row r="8" spans="1:7" ht="126.5" customHeight="1" x14ac:dyDescent="0.35">
      <c r="B8" s="589"/>
      <c r="C8" s="590"/>
      <c r="D8" s="591"/>
    </row>
    <row r="9" spans="1:7" ht="15" thickBot="1" x14ac:dyDescent="0.4">
      <c r="B9" s="592"/>
      <c r="C9" s="593"/>
      <c r="D9" s="594"/>
    </row>
    <row r="10" spans="1:7" ht="15" thickTop="1" x14ac:dyDescent="0.35"/>
    <row r="11" spans="1:7" ht="44" thickBot="1" x14ac:dyDescent="0.4">
      <c r="B11" s="177" t="s">
        <v>649</v>
      </c>
      <c r="C11" s="178" t="s">
        <v>805</v>
      </c>
      <c r="D11" s="178" t="s">
        <v>806</v>
      </c>
      <c r="E11" s="179" t="s">
        <v>807</v>
      </c>
    </row>
    <row r="12" spans="1:7" x14ac:dyDescent="0.35">
      <c r="B12" s="180" t="s">
        <v>58</v>
      </c>
      <c r="C12" s="181">
        <v>336</v>
      </c>
      <c r="D12" s="182">
        <v>41970</v>
      </c>
      <c r="E12" s="183">
        <v>8.0057183702644738E-3</v>
      </c>
    </row>
    <row r="13" spans="1:7" x14ac:dyDescent="0.35">
      <c r="B13" s="180" t="s">
        <v>59</v>
      </c>
      <c r="C13" s="181">
        <v>561</v>
      </c>
      <c r="D13" s="182">
        <v>77586</v>
      </c>
      <c r="E13" s="183">
        <v>7.2306859484958623E-3</v>
      </c>
    </row>
    <row r="14" spans="1:7" x14ac:dyDescent="0.35">
      <c r="B14" s="180" t="s">
        <v>55</v>
      </c>
      <c r="C14" s="181">
        <v>607</v>
      </c>
      <c r="D14" s="182">
        <v>67586</v>
      </c>
      <c r="E14" s="183">
        <v>8.9811499422957422E-3</v>
      </c>
    </row>
    <row r="15" spans="1:7" x14ac:dyDescent="0.35">
      <c r="B15" s="180" t="s">
        <v>56</v>
      </c>
      <c r="C15" s="181">
        <v>946</v>
      </c>
      <c r="D15" s="182">
        <v>95657</v>
      </c>
      <c r="E15" s="183">
        <v>9.8895010297207729E-3</v>
      </c>
    </row>
    <row r="16" spans="1:7" x14ac:dyDescent="0.35">
      <c r="B16" s="180" t="s">
        <v>61</v>
      </c>
      <c r="C16" s="181">
        <v>748</v>
      </c>
      <c r="D16" s="182">
        <v>68947</v>
      </c>
      <c r="E16" s="183">
        <v>1.0848912933122543E-2</v>
      </c>
    </row>
    <row r="17" spans="2:5" x14ac:dyDescent="0.35">
      <c r="B17" s="180" t="s">
        <v>57</v>
      </c>
      <c r="C17" s="181">
        <v>941</v>
      </c>
      <c r="D17" s="182">
        <v>103684</v>
      </c>
      <c r="E17" s="183">
        <v>9.0756529454882138E-3</v>
      </c>
    </row>
    <row r="18" spans="2:5" x14ac:dyDescent="0.35">
      <c r="B18" s="180" t="s">
        <v>64</v>
      </c>
      <c r="C18" s="181">
        <v>164</v>
      </c>
      <c r="D18" s="182">
        <v>23003</v>
      </c>
      <c r="E18" s="183">
        <v>7.1295048471938446E-3</v>
      </c>
    </row>
    <row r="19" spans="2:5" x14ac:dyDescent="0.35">
      <c r="B19" s="180" t="s">
        <v>62</v>
      </c>
      <c r="C19" s="181">
        <v>568</v>
      </c>
      <c r="D19" s="182">
        <v>55272</v>
      </c>
      <c r="E19" s="183">
        <v>1.0276451005934288E-2</v>
      </c>
    </row>
    <row r="20" spans="2:5" x14ac:dyDescent="0.35">
      <c r="B20" s="180" t="s">
        <v>63</v>
      </c>
      <c r="C20" s="181">
        <v>816</v>
      </c>
      <c r="D20" s="182">
        <v>83293</v>
      </c>
      <c r="E20" s="183">
        <v>9.7967416229455054E-3</v>
      </c>
    </row>
    <row r="21" spans="2:5" ht="15" thickBot="1" x14ac:dyDescent="0.4">
      <c r="B21" s="180" t="s">
        <v>60</v>
      </c>
      <c r="C21" s="181">
        <v>508</v>
      </c>
      <c r="D21" s="182">
        <v>55467</v>
      </c>
      <c r="E21" s="183">
        <v>9.1585988064975567E-3</v>
      </c>
    </row>
    <row r="22" spans="2:5" ht="15" thickBot="1" x14ac:dyDescent="0.4">
      <c r="B22" s="184" t="s">
        <v>52</v>
      </c>
      <c r="C22" s="185">
        <v>6195</v>
      </c>
      <c r="D22" s="185">
        <v>672465</v>
      </c>
      <c r="E22" s="186">
        <v>9.2123753652606447E-3</v>
      </c>
    </row>
    <row r="23" spans="2:5" x14ac:dyDescent="0.35">
      <c r="B23" s="187" t="s">
        <v>48</v>
      </c>
      <c r="C23" s="188">
        <v>322528</v>
      </c>
      <c r="D23" s="188">
        <v>35116566</v>
      </c>
      <c r="E23" s="189">
        <v>9.1844971401816456E-3</v>
      </c>
    </row>
  </sheetData>
  <sheetProtection sheet="1" objects="1" scenarios="1"/>
  <mergeCells count="3">
    <mergeCell ref="D2:G3"/>
    <mergeCell ref="B7:D9"/>
    <mergeCell ref="A1:XFD1"/>
  </mergeCells>
  <hyperlinks>
    <hyperlink ref="B4" r:id="rId1"/>
    <hyperlink ref="B5" r:id="rId2" location="dataDownloads-1"/>
    <hyperlink ref="A1:XFD1" location="CONTENTS!A1" display="RETURN TO CONTENTS PAGE"/>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8" tint="0.79998168889431442"/>
  </sheetPr>
  <dimension ref="A1:Q23"/>
  <sheetViews>
    <sheetView showGridLines="0" showRowColHeaders="0" zoomScaleNormal="100" workbookViewId="0">
      <selection sqref="A1:X1"/>
    </sheetView>
  </sheetViews>
  <sheetFormatPr defaultRowHeight="14.5" x14ac:dyDescent="0.35"/>
  <cols>
    <col min="1" max="1" width="8.7265625" style="10"/>
    <col min="2" max="2" width="23.7265625" style="10" customWidth="1"/>
    <col min="3" max="3" width="21.54296875" style="10" customWidth="1"/>
    <col min="4" max="4" width="25.90625" style="10" customWidth="1"/>
    <col min="5" max="5" width="22.36328125" style="10" customWidth="1"/>
    <col min="6" max="6" width="17.6328125" style="10" customWidth="1"/>
    <col min="7" max="16384" width="8.7265625" style="10"/>
  </cols>
  <sheetData>
    <row r="1" spans="1:17" s="456" customFormat="1" x14ac:dyDescent="0.35">
      <c r="A1" s="456" t="s">
        <v>878</v>
      </c>
    </row>
    <row r="2" spans="1:17" s="4" customFormat="1" x14ac:dyDescent="0.35">
      <c r="A2" s="4" t="s">
        <v>856</v>
      </c>
      <c r="D2" s="455" t="s">
        <v>522</v>
      </c>
      <c r="E2" s="455"/>
      <c r="F2" s="455"/>
      <c r="G2" s="455"/>
    </row>
    <row r="3" spans="1:17" s="4" customFormat="1" x14ac:dyDescent="0.35">
      <c r="A3" s="4" t="s">
        <v>78</v>
      </c>
      <c r="B3" s="4" t="s">
        <v>251</v>
      </c>
      <c r="D3" s="455"/>
      <c r="E3" s="455"/>
      <c r="F3" s="455"/>
      <c r="G3" s="455"/>
    </row>
    <row r="4" spans="1:17" s="4" customFormat="1" x14ac:dyDescent="0.35">
      <c r="A4" s="4" t="s">
        <v>79</v>
      </c>
      <c r="B4" s="131" t="s">
        <v>656</v>
      </c>
    </row>
    <row r="5" spans="1:17" ht="15" thickBot="1" x14ac:dyDescent="0.4"/>
    <row r="6" spans="1:17" ht="15" thickTop="1" x14ac:dyDescent="0.35">
      <c r="B6" s="586" t="s">
        <v>810</v>
      </c>
      <c r="C6" s="587"/>
      <c r="D6" s="588"/>
    </row>
    <row r="7" spans="1:17" ht="126.5" customHeight="1" x14ac:dyDescent="0.35">
      <c r="B7" s="589"/>
      <c r="C7" s="590"/>
      <c r="D7" s="591"/>
    </row>
    <row r="8" spans="1:17" ht="15" thickBot="1" x14ac:dyDescent="0.4">
      <c r="B8" s="592"/>
      <c r="C8" s="593"/>
      <c r="D8" s="594"/>
    </row>
    <row r="9" spans="1:17" ht="15.5" thickTop="1" thickBot="1" x14ac:dyDescent="0.4"/>
    <row r="10" spans="1:17" ht="15" thickBot="1" x14ac:dyDescent="0.4">
      <c r="B10" s="622"/>
      <c r="C10" s="624" t="s">
        <v>343</v>
      </c>
      <c r="D10" s="625"/>
      <c r="E10" s="626"/>
      <c r="F10" s="619" t="s">
        <v>648</v>
      </c>
      <c r="G10" s="620"/>
      <c r="H10" s="620"/>
      <c r="I10" s="620"/>
      <c r="J10" s="620"/>
      <c r="K10" s="155"/>
      <c r="L10" s="619" t="s">
        <v>251</v>
      </c>
      <c r="M10" s="620"/>
      <c r="N10" s="620"/>
      <c r="O10" s="620"/>
      <c r="P10" s="620"/>
      <c r="Q10" s="621"/>
    </row>
    <row r="11" spans="1:17" ht="15" thickBot="1" x14ac:dyDescent="0.4">
      <c r="B11" s="623"/>
      <c r="C11" s="156" t="s">
        <v>652</v>
      </c>
      <c r="D11" s="157" t="s">
        <v>651</v>
      </c>
      <c r="E11" s="158" t="s">
        <v>650</v>
      </c>
      <c r="F11" s="156" t="s">
        <v>652</v>
      </c>
      <c r="G11" s="158" t="s">
        <v>809</v>
      </c>
      <c r="H11" s="156" t="s">
        <v>651</v>
      </c>
      <c r="I11" s="158" t="s">
        <v>809</v>
      </c>
      <c r="J11" s="156" t="s">
        <v>650</v>
      </c>
      <c r="K11" s="158" t="s">
        <v>809</v>
      </c>
      <c r="L11" s="156" t="s">
        <v>652</v>
      </c>
      <c r="M11" s="158" t="s">
        <v>809</v>
      </c>
      <c r="N11" s="156" t="s">
        <v>651</v>
      </c>
      <c r="O11" s="158" t="s">
        <v>809</v>
      </c>
      <c r="P11" s="156" t="s">
        <v>650</v>
      </c>
      <c r="Q11" s="158" t="s">
        <v>809</v>
      </c>
    </row>
    <row r="12" spans="1:17" x14ac:dyDescent="0.35">
      <c r="B12" s="159" t="s">
        <v>58</v>
      </c>
      <c r="C12" s="160">
        <v>130</v>
      </c>
      <c r="D12" s="161">
        <v>112</v>
      </c>
      <c r="E12" s="162">
        <v>181</v>
      </c>
      <c r="F12" s="160">
        <v>127</v>
      </c>
      <c r="G12" s="163">
        <f>(F12-C12)/C12</f>
        <v>-2.3076923076923078E-2</v>
      </c>
      <c r="H12" s="160">
        <v>143</v>
      </c>
      <c r="I12" s="163">
        <f>(H12-D12)/D12</f>
        <v>0.2767857142857143</v>
      </c>
      <c r="J12" s="160">
        <v>218</v>
      </c>
      <c r="K12" s="163">
        <f>(J12-E12)/E12</f>
        <v>0.20441988950276244</v>
      </c>
      <c r="L12" s="164">
        <v>93</v>
      </c>
      <c r="M12" s="165">
        <f>(L12-F12)/F12</f>
        <v>-0.26771653543307089</v>
      </c>
      <c r="N12" s="164">
        <v>87</v>
      </c>
      <c r="O12" s="165">
        <f>(N12-H12)/H12</f>
        <v>-0.39160839160839161</v>
      </c>
      <c r="P12" s="164">
        <v>156</v>
      </c>
      <c r="Q12" s="165">
        <f>(P12-J12)/J12</f>
        <v>-0.28440366972477066</v>
      </c>
    </row>
    <row r="13" spans="1:17" x14ac:dyDescent="0.35">
      <c r="B13" s="159" t="s">
        <v>59</v>
      </c>
      <c r="C13" s="160">
        <v>236</v>
      </c>
      <c r="D13" s="161">
        <v>209</v>
      </c>
      <c r="E13" s="162">
        <v>302</v>
      </c>
      <c r="F13" s="160">
        <v>205</v>
      </c>
      <c r="G13" s="163">
        <f t="shared" ref="G13:G23" si="0">(F13-C13)/C13</f>
        <v>-0.13135593220338984</v>
      </c>
      <c r="H13" s="160">
        <v>242</v>
      </c>
      <c r="I13" s="163">
        <f t="shared" ref="I13:I23" si="1">(H13-D13)/D13</f>
        <v>0.15789473684210525</v>
      </c>
      <c r="J13" s="160">
        <v>356</v>
      </c>
      <c r="K13" s="163">
        <f t="shared" ref="K13:K23" si="2">(J13-E13)/E13</f>
        <v>0.17880794701986755</v>
      </c>
      <c r="L13" s="164">
        <v>174</v>
      </c>
      <c r="M13" s="165">
        <f t="shared" ref="M13:M23" si="3">(L13-F13)/F13</f>
        <v>-0.15121951219512195</v>
      </c>
      <c r="N13" s="164">
        <v>154</v>
      </c>
      <c r="O13" s="165">
        <f t="shared" ref="O13:O23" si="4">(N13-H13)/H13</f>
        <v>-0.36363636363636365</v>
      </c>
      <c r="P13" s="164">
        <v>233</v>
      </c>
      <c r="Q13" s="165">
        <f t="shared" ref="Q13:Q23" si="5">(P13-J13)/J13</f>
        <v>-0.3455056179775281</v>
      </c>
    </row>
    <row r="14" spans="1:17" x14ac:dyDescent="0.35">
      <c r="B14" s="159" t="s">
        <v>55</v>
      </c>
      <c r="C14" s="160">
        <v>229</v>
      </c>
      <c r="D14" s="161">
        <v>216</v>
      </c>
      <c r="E14" s="162">
        <v>393</v>
      </c>
      <c r="F14" s="160">
        <v>181</v>
      </c>
      <c r="G14" s="163">
        <f t="shared" si="0"/>
        <v>-0.20960698689956331</v>
      </c>
      <c r="H14" s="160">
        <v>216</v>
      </c>
      <c r="I14" s="163">
        <f t="shared" si="1"/>
        <v>0</v>
      </c>
      <c r="J14" s="160">
        <v>441</v>
      </c>
      <c r="K14" s="163">
        <f t="shared" si="2"/>
        <v>0.12213740458015267</v>
      </c>
      <c r="L14" s="164">
        <v>153</v>
      </c>
      <c r="M14" s="165">
        <f t="shared" si="3"/>
        <v>-0.15469613259668508</v>
      </c>
      <c r="N14" s="164">
        <v>150</v>
      </c>
      <c r="O14" s="165">
        <f t="shared" si="4"/>
        <v>-0.30555555555555558</v>
      </c>
      <c r="P14" s="164">
        <v>304</v>
      </c>
      <c r="Q14" s="165">
        <f t="shared" si="5"/>
        <v>-0.31065759637188206</v>
      </c>
    </row>
    <row r="15" spans="1:17" x14ac:dyDescent="0.35">
      <c r="B15" s="159" t="s">
        <v>56</v>
      </c>
      <c r="C15" s="160">
        <v>371</v>
      </c>
      <c r="D15" s="161">
        <v>377</v>
      </c>
      <c r="E15" s="162">
        <v>508</v>
      </c>
      <c r="F15" s="160">
        <v>357</v>
      </c>
      <c r="G15" s="163">
        <f t="shared" si="0"/>
        <v>-3.7735849056603772E-2</v>
      </c>
      <c r="H15" s="160">
        <v>391</v>
      </c>
      <c r="I15" s="163">
        <f t="shared" si="1"/>
        <v>3.7135278514588858E-2</v>
      </c>
      <c r="J15" s="160">
        <v>507</v>
      </c>
      <c r="K15" s="163">
        <f t="shared" si="2"/>
        <v>-1.968503937007874E-3</v>
      </c>
      <c r="L15" s="164">
        <v>253</v>
      </c>
      <c r="M15" s="165">
        <f t="shared" si="3"/>
        <v>-0.29131652661064428</v>
      </c>
      <c r="N15" s="164">
        <v>254</v>
      </c>
      <c r="O15" s="165">
        <f t="shared" si="4"/>
        <v>-0.35038363171355497</v>
      </c>
      <c r="P15" s="164">
        <v>439</v>
      </c>
      <c r="Q15" s="165">
        <f t="shared" si="5"/>
        <v>-0.13412228796844181</v>
      </c>
    </row>
    <row r="16" spans="1:17" x14ac:dyDescent="0.35">
      <c r="B16" s="159" t="s">
        <v>61</v>
      </c>
      <c r="C16" s="160">
        <v>289</v>
      </c>
      <c r="D16" s="161">
        <v>213</v>
      </c>
      <c r="E16" s="162">
        <v>326</v>
      </c>
      <c r="F16" s="160">
        <v>276</v>
      </c>
      <c r="G16" s="163">
        <f t="shared" si="0"/>
        <v>-4.4982698961937718E-2</v>
      </c>
      <c r="H16" s="160">
        <v>255</v>
      </c>
      <c r="I16" s="163">
        <f t="shared" si="1"/>
        <v>0.19718309859154928</v>
      </c>
      <c r="J16" s="160">
        <v>392</v>
      </c>
      <c r="K16" s="163">
        <f t="shared" si="2"/>
        <v>0.20245398773006135</v>
      </c>
      <c r="L16" s="164">
        <v>231</v>
      </c>
      <c r="M16" s="165">
        <f t="shared" si="3"/>
        <v>-0.16304347826086957</v>
      </c>
      <c r="N16" s="164">
        <v>206</v>
      </c>
      <c r="O16" s="165">
        <f t="shared" si="4"/>
        <v>-0.19215686274509805</v>
      </c>
      <c r="P16" s="164">
        <v>311</v>
      </c>
      <c r="Q16" s="165">
        <f t="shared" si="5"/>
        <v>-0.2066326530612245</v>
      </c>
    </row>
    <row r="17" spans="2:17" x14ac:dyDescent="0.35">
      <c r="B17" s="159" t="s">
        <v>57</v>
      </c>
      <c r="C17" s="160">
        <v>441</v>
      </c>
      <c r="D17" s="161">
        <v>449</v>
      </c>
      <c r="E17" s="162">
        <v>640</v>
      </c>
      <c r="F17" s="160">
        <v>411</v>
      </c>
      <c r="G17" s="163">
        <f t="shared" si="0"/>
        <v>-6.8027210884353748E-2</v>
      </c>
      <c r="H17" s="160">
        <v>368</v>
      </c>
      <c r="I17" s="163">
        <f t="shared" si="1"/>
        <v>-0.18040089086859687</v>
      </c>
      <c r="J17" s="160">
        <v>686</v>
      </c>
      <c r="K17" s="163">
        <f t="shared" si="2"/>
        <v>7.1874999999999994E-2</v>
      </c>
      <c r="L17" s="164">
        <v>265</v>
      </c>
      <c r="M17" s="165">
        <f t="shared" si="3"/>
        <v>-0.35523114355231145</v>
      </c>
      <c r="N17" s="164">
        <v>258</v>
      </c>
      <c r="O17" s="165">
        <f t="shared" si="4"/>
        <v>-0.29891304347826086</v>
      </c>
      <c r="P17" s="164">
        <v>418</v>
      </c>
      <c r="Q17" s="165">
        <f t="shared" si="5"/>
        <v>-0.39067055393586003</v>
      </c>
    </row>
    <row r="18" spans="2:17" x14ac:dyDescent="0.35">
      <c r="B18" s="159" t="s">
        <v>64</v>
      </c>
      <c r="C18" s="160">
        <v>52</v>
      </c>
      <c r="D18" s="161">
        <v>40</v>
      </c>
      <c r="E18" s="162">
        <v>64</v>
      </c>
      <c r="F18" s="160">
        <v>49</v>
      </c>
      <c r="G18" s="163">
        <f t="shared" si="0"/>
        <v>-5.7692307692307696E-2</v>
      </c>
      <c r="H18" s="160">
        <v>48</v>
      </c>
      <c r="I18" s="163">
        <f t="shared" si="1"/>
        <v>0.2</v>
      </c>
      <c r="J18" s="160">
        <v>76</v>
      </c>
      <c r="K18" s="163">
        <f t="shared" si="2"/>
        <v>0.1875</v>
      </c>
      <c r="L18" s="164">
        <v>40</v>
      </c>
      <c r="M18" s="165">
        <f t="shared" si="3"/>
        <v>-0.18367346938775511</v>
      </c>
      <c r="N18" s="164">
        <v>50</v>
      </c>
      <c r="O18" s="165">
        <f t="shared" si="4"/>
        <v>4.1666666666666664E-2</v>
      </c>
      <c r="P18" s="164">
        <v>74</v>
      </c>
      <c r="Q18" s="165">
        <f t="shared" si="5"/>
        <v>-2.6315789473684209E-2</v>
      </c>
    </row>
    <row r="19" spans="2:17" x14ac:dyDescent="0.35">
      <c r="B19" s="159" t="s">
        <v>62</v>
      </c>
      <c r="C19" s="160">
        <v>213</v>
      </c>
      <c r="D19" s="161">
        <v>204</v>
      </c>
      <c r="E19" s="162">
        <v>282</v>
      </c>
      <c r="F19" s="160">
        <v>251</v>
      </c>
      <c r="G19" s="163">
        <f t="shared" si="0"/>
        <v>0.17840375586854459</v>
      </c>
      <c r="H19" s="160">
        <v>186</v>
      </c>
      <c r="I19" s="163">
        <f t="shared" si="1"/>
        <v>-8.8235294117647065E-2</v>
      </c>
      <c r="J19" s="160">
        <v>318</v>
      </c>
      <c r="K19" s="163">
        <f t="shared" si="2"/>
        <v>0.1276595744680851</v>
      </c>
      <c r="L19" s="164">
        <v>170</v>
      </c>
      <c r="M19" s="165">
        <f t="shared" si="3"/>
        <v>-0.32270916334661354</v>
      </c>
      <c r="N19" s="164">
        <v>161</v>
      </c>
      <c r="O19" s="165">
        <f t="shared" si="4"/>
        <v>-0.13440860215053763</v>
      </c>
      <c r="P19" s="164">
        <v>237</v>
      </c>
      <c r="Q19" s="165">
        <f t="shared" si="5"/>
        <v>-0.25471698113207547</v>
      </c>
    </row>
    <row r="20" spans="2:17" x14ac:dyDescent="0.35">
      <c r="B20" s="159" t="s">
        <v>63</v>
      </c>
      <c r="C20" s="160">
        <v>284</v>
      </c>
      <c r="D20" s="161">
        <v>270</v>
      </c>
      <c r="E20" s="162">
        <v>371</v>
      </c>
      <c r="F20" s="160">
        <v>243</v>
      </c>
      <c r="G20" s="163">
        <f t="shared" si="0"/>
        <v>-0.14436619718309859</v>
      </c>
      <c r="H20" s="160">
        <v>320</v>
      </c>
      <c r="I20" s="163">
        <f t="shared" si="1"/>
        <v>0.18518518518518517</v>
      </c>
      <c r="J20" s="160">
        <v>479</v>
      </c>
      <c r="K20" s="163">
        <f t="shared" si="2"/>
        <v>0.29110512129380056</v>
      </c>
      <c r="L20" s="164">
        <v>206</v>
      </c>
      <c r="M20" s="165">
        <f t="shared" si="3"/>
        <v>-0.15226337448559671</v>
      </c>
      <c r="N20" s="164">
        <v>230</v>
      </c>
      <c r="O20" s="165">
        <f t="shared" si="4"/>
        <v>-0.28125</v>
      </c>
      <c r="P20" s="164">
        <v>380</v>
      </c>
      <c r="Q20" s="165">
        <f t="shared" si="5"/>
        <v>-0.20668058455114824</v>
      </c>
    </row>
    <row r="21" spans="2:17" x14ac:dyDescent="0.35">
      <c r="B21" s="166" t="s">
        <v>60</v>
      </c>
      <c r="C21" s="160">
        <v>211</v>
      </c>
      <c r="D21" s="161">
        <v>178</v>
      </c>
      <c r="E21" s="162">
        <v>224</v>
      </c>
      <c r="F21" s="160">
        <v>179</v>
      </c>
      <c r="G21" s="163">
        <f t="shared" si="0"/>
        <v>-0.15165876777251186</v>
      </c>
      <c r="H21" s="160">
        <v>205</v>
      </c>
      <c r="I21" s="163">
        <f t="shared" si="1"/>
        <v>0.15168539325842698</v>
      </c>
      <c r="J21" s="160">
        <v>302</v>
      </c>
      <c r="K21" s="163">
        <f t="shared" si="2"/>
        <v>0.3482142857142857</v>
      </c>
      <c r="L21" s="164">
        <v>140</v>
      </c>
      <c r="M21" s="165">
        <f t="shared" si="3"/>
        <v>-0.21787709497206703</v>
      </c>
      <c r="N21" s="164">
        <v>168</v>
      </c>
      <c r="O21" s="165">
        <f t="shared" si="4"/>
        <v>-0.18048780487804877</v>
      </c>
      <c r="P21" s="164">
        <v>200</v>
      </c>
      <c r="Q21" s="165">
        <f t="shared" si="5"/>
        <v>-0.33774834437086093</v>
      </c>
    </row>
    <row r="22" spans="2:17" x14ac:dyDescent="0.35">
      <c r="B22" s="167" t="s">
        <v>52</v>
      </c>
      <c r="C22" s="168">
        <v>2456</v>
      </c>
      <c r="D22" s="169">
        <v>2268</v>
      </c>
      <c r="E22" s="170">
        <v>3291</v>
      </c>
      <c r="F22" s="168">
        <v>2279</v>
      </c>
      <c r="G22" s="171">
        <f t="shared" si="0"/>
        <v>-7.2068403908794793E-2</v>
      </c>
      <c r="H22" s="168">
        <v>2374</v>
      </c>
      <c r="I22" s="171">
        <f t="shared" si="1"/>
        <v>4.6737213403880068E-2</v>
      </c>
      <c r="J22" s="168">
        <v>3775</v>
      </c>
      <c r="K22" s="171">
        <f t="shared" si="2"/>
        <v>0.14706776055910059</v>
      </c>
      <c r="L22" s="168">
        <v>1725</v>
      </c>
      <c r="M22" s="171">
        <f t="shared" si="3"/>
        <v>-0.24308907415533129</v>
      </c>
      <c r="N22" s="168">
        <v>1718</v>
      </c>
      <c r="O22" s="171">
        <f t="shared" si="4"/>
        <v>-0.27632687447346249</v>
      </c>
      <c r="P22" s="168">
        <v>2752</v>
      </c>
      <c r="Q22" s="171">
        <f t="shared" si="5"/>
        <v>-0.27099337748344371</v>
      </c>
    </row>
    <row r="23" spans="2:17" ht="15" thickBot="1" x14ac:dyDescent="0.4">
      <c r="B23" s="172" t="s">
        <v>48</v>
      </c>
      <c r="C23" s="173">
        <v>106574</v>
      </c>
      <c r="D23" s="174">
        <v>113707</v>
      </c>
      <c r="E23" s="175">
        <v>155480</v>
      </c>
      <c r="F23" s="173">
        <v>97697</v>
      </c>
      <c r="G23" s="176">
        <f t="shared" si="0"/>
        <v>-8.3294236868279317E-2</v>
      </c>
      <c r="H23" s="173">
        <v>116004</v>
      </c>
      <c r="I23" s="176">
        <f t="shared" si="1"/>
        <v>2.0201043031651527E-2</v>
      </c>
      <c r="J23" s="173">
        <v>179674</v>
      </c>
      <c r="K23" s="176">
        <f t="shared" si="2"/>
        <v>0.15560843838435812</v>
      </c>
      <c r="L23" s="173">
        <v>76271</v>
      </c>
      <c r="M23" s="176">
        <f t="shared" si="3"/>
        <v>-0.21931072602024626</v>
      </c>
      <c r="N23" s="173">
        <v>95294</v>
      </c>
      <c r="O23" s="176">
        <f t="shared" si="4"/>
        <v>-0.17852832660942727</v>
      </c>
      <c r="P23" s="173">
        <v>150963</v>
      </c>
      <c r="Q23" s="176">
        <f t="shared" si="5"/>
        <v>-0.15979496198670926</v>
      </c>
    </row>
  </sheetData>
  <sheetProtection sheet="1" objects="1" scenarios="1"/>
  <mergeCells count="7">
    <mergeCell ref="A1:XFD1"/>
    <mergeCell ref="L10:Q10"/>
    <mergeCell ref="B6:D8"/>
    <mergeCell ref="D2:G3"/>
    <mergeCell ref="B10:B11"/>
    <mergeCell ref="C10:E10"/>
    <mergeCell ref="F10:J10"/>
  </mergeCells>
  <hyperlinks>
    <hyperlink ref="B4" r:id="rId1" location="dataDownloads-1"/>
    <hyperlink ref="A1:XFD1" location="CONTENTS!A1" display="RETURN TO CONTENTS PAGE"/>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8" tint="0.79998168889431442"/>
  </sheetPr>
  <dimension ref="A1:Q23"/>
  <sheetViews>
    <sheetView showGridLines="0" showRowColHeaders="0" zoomScaleNormal="100" workbookViewId="0">
      <selection sqref="A1:X1"/>
    </sheetView>
  </sheetViews>
  <sheetFormatPr defaultRowHeight="14.5" x14ac:dyDescent="0.35"/>
  <cols>
    <col min="1" max="1" width="8.7265625" style="10"/>
    <col min="2" max="2" width="23.7265625" style="10" customWidth="1"/>
    <col min="3" max="3" width="21.54296875" style="10" customWidth="1"/>
    <col min="4" max="4" width="25.90625" style="10" customWidth="1"/>
    <col min="5" max="5" width="22.36328125" style="10" customWidth="1"/>
    <col min="6" max="6" width="17.6328125" style="10" customWidth="1"/>
    <col min="7" max="7" width="8.7265625" style="10"/>
    <col min="8" max="8" width="14.453125" style="10" customWidth="1"/>
    <col min="9" max="9" width="8.7265625" style="10"/>
    <col min="10" max="10" width="9.453125" style="10" customWidth="1"/>
    <col min="11" max="16384" width="8.7265625" style="10"/>
  </cols>
  <sheetData>
    <row r="1" spans="1:17" s="456" customFormat="1" x14ac:dyDescent="0.35">
      <c r="A1" s="456" t="s">
        <v>878</v>
      </c>
    </row>
    <row r="2" spans="1:17" s="4" customFormat="1" x14ac:dyDescent="0.35">
      <c r="A2" s="4" t="s">
        <v>850</v>
      </c>
      <c r="D2" s="455" t="s">
        <v>522</v>
      </c>
      <c r="E2" s="455"/>
      <c r="F2" s="455"/>
      <c r="G2" s="455"/>
    </row>
    <row r="3" spans="1:17" s="4" customFormat="1" x14ac:dyDescent="0.35">
      <c r="A3" s="4" t="s">
        <v>78</v>
      </c>
      <c r="B3" s="4" t="s">
        <v>251</v>
      </c>
      <c r="D3" s="455"/>
      <c r="E3" s="455"/>
      <c r="F3" s="455"/>
      <c r="G3" s="455"/>
    </row>
    <row r="4" spans="1:17" s="4" customFormat="1" x14ac:dyDescent="0.35">
      <c r="A4" s="4" t="s">
        <v>79</v>
      </c>
      <c r="B4" s="131" t="s">
        <v>656</v>
      </c>
    </row>
    <row r="5" spans="1:17" ht="15" thickBot="1" x14ac:dyDescent="0.4"/>
    <row r="6" spans="1:17" ht="15" customHeight="1" thickTop="1" x14ac:dyDescent="0.35">
      <c r="B6" s="586" t="s">
        <v>849</v>
      </c>
      <c r="C6" s="587"/>
      <c r="D6" s="588"/>
    </row>
    <row r="7" spans="1:17" ht="126.5" customHeight="1" x14ac:dyDescent="0.35">
      <c r="B7" s="589"/>
      <c r="C7" s="590"/>
      <c r="D7" s="591"/>
    </row>
    <row r="8" spans="1:17" ht="15" thickBot="1" x14ac:dyDescent="0.4">
      <c r="B8" s="592"/>
      <c r="C8" s="593"/>
      <c r="D8" s="594"/>
    </row>
    <row r="9" spans="1:17" ht="15.5" thickTop="1" thickBot="1" x14ac:dyDescent="0.4"/>
    <row r="10" spans="1:17" ht="15" thickBot="1" x14ac:dyDescent="0.4">
      <c r="B10" s="622" t="s">
        <v>606</v>
      </c>
      <c r="C10" s="619" t="s">
        <v>343</v>
      </c>
      <c r="D10" s="620"/>
      <c r="E10" s="621"/>
      <c r="F10" s="620" t="s">
        <v>648</v>
      </c>
      <c r="G10" s="620"/>
      <c r="H10" s="620"/>
      <c r="I10" s="620"/>
      <c r="J10" s="620"/>
      <c r="K10" s="620"/>
      <c r="L10" s="627" t="s">
        <v>251</v>
      </c>
      <c r="M10" s="628"/>
      <c r="N10" s="628"/>
      <c r="O10" s="628"/>
      <c r="P10" s="628"/>
      <c r="Q10" s="629"/>
    </row>
    <row r="11" spans="1:17" ht="58.5" thickBot="1" x14ac:dyDescent="0.4">
      <c r="B11" s="623"/>
      <c r="C11" s="134" t="s">
        <v>324</v>
      </c>
      <c r="D11" s="135" t="s">
        <v>654</v>
      </c>
      <c r="E11" s="136" t="s">
        <v>321</v>
      </c>
      <c r="F11" s="135" t="s">
        <v>324</v>
      </c>
      <c r="G11" s="135" t="s">
        <v>809</v>
      </c>
      <c r="H11" s="135" t="s">
        <v>654</v>
      </c>
      <c r="I11" s="135" t="s">
        <v>809</v>
      </c>
      <c r="J11" s="135" t="s">
        <v>321</v>
      </c>
      <c r="K11" s="135" t="s">
        <v>809</v>
      </c>
      <c r="L11" s="134" t="s">
        <v>324</v>
      </c>
      <c r="M11" s="135" t="s">
        <v>809</v>
      </c>
      <c r="N11" s="135" t="s">
        <v>654</v>
      </c>
      <c r="O11" s="135" t="s">
        <v>809</v>
      </c>
      <c r="P11" s="135" t="s">
        <v>321</v>
      </c>
      <c r="Q11" s="136" t="s">
        <v>809</v>
      </c>
    </row>
    <row r="12" spans="1:17" x14ac:dyDescent="0.35">
      <c r="B12" s="137" t="s">
        <v>58</v>
      </c>
      <c r="C12" s="138">
        <v>199</v>
      </c>
      <c r="D12" s="139">
        <v>42</v>
      </c>
      <c r="E12" s="140">
        <v>182</v>
      </c>
      <c r="F12" s="139">
        <v>202</v>
      </c>
      <c r="G12" s="141">
        <f>(F12-C12)/C12</f>
        <v>1.507537688442211E-2</v>
      </c>
      <c r="H12" s="139">
        <v>51</v>
      </c>
      <c r="I12" s="141">
        <f>(H12-D12)/D12</f>
        <v>0.21428571428571427</v>
      </c>
      <c r="J12" s="139">
        <v>235</v>
      </c>
      <c r="K12" s="141">
        <f>(J12-E12)/E12</f>
        <v>0.29120879120879123</v>
      </c>
      <c r="L12" s="138">
        <v>112</v>
      </c>
      <c r="M12" s="141">
        <f>(L12-F12)/F12</f>
        <v>-0.44554455445544555</v>
      </c>
      <c r="N12" s="139">
        <v>62</v>
      </c>
      <c r="O12" s="141">
        <f>(N12-H12)/H12</f>
        <v>0.21568627450980393</v>
      </c>
      <c r="P12" s="139">
        <v>162</v>
      </c>
      <c r="Q12" s="142">
        <f>(P12-J12)/J12</f>
        <v>-0.31063829787234043</v>
      </c>
    </row>
    <row r="13" spans="1:17" x14ac:dyDescent="0.35">
      <c r="B13" s="137" t="s">
        <v>59</v>
      </c>
      <c r="C13" s="138">
        <v>347</v>
      </c>
      <c r="D13" s="139">
        <v>64</v>
      </c>
      <c r="E13" s="140">
        <v>336</v>
      </c>
      <c r="F13" s="139">
        <v>350</v>
      </c>
      <c r="G13" s="141">
        <f t="shared" ref="G13:G23" si="0">(F13-C13)/C13</f>
        <v>8.6455331412103754E-3</v>
      </c>
      <c r="H13" s="139">
        <v>100</v>
      </c>
      <c r="I13" s="141">
        <f t="shared" ref="I13:I23" si="1">(H13-D13)/D13</f>
        <v>0.5625</v>
      </c>
      <c r="J13" s="139">
        <v>353</v>
      </c>
      <c r="K13" s="141">
        <f t="shared" ref="K13:K23" si="2">(J13-E13)/E13</f>
        <v>5.0595238095238096E-2</v>
      </c>
      <c r="L13" s="138">
        <v>187</v>
      </c>
      <c r="M13" s="141">
        <f t="shared" ref="M13:M23" si="3">(L13-F13)/F13</f>
        <v>-0.46571428571428569</v>
      </c>
      <c r="N13" s="139">
        <v>91</v>
      </c>
      <c r="O13" s="141">
        <f t="shared" ref="O13:O23" si="4">(N13-H13)/H13</f>
        <v>-0.09</v>
      </c>
      <c r="P13" s="139">
        <v>283</v>
      </c>
      <c r="Q13" s="142">
        <f t="shared" ref="Q13:Q23" si="5">(P13-J13)/J13</f>
        <v>-0.19830028328611898</v>
      </c>
    </row>
    <row r="14" spans="1:17" x14ac:dyDescent="0.35">
      <c r="B14" s="137" t="s">
        <v>55</v>
      </c>
      <c r="C14" s="138">
        <v>412</v>
      </c>
      <c r="D14" s="139">
        <v>93</v>
      </c>
      <c r="E14" s="140">
        <v>333</v>
      </c>
      <c r="F14" s="139">
        <v>377</v>
      </c>
      <c r="G14" s="141">
        <f t="shared" si="0"/>
        <v>-8.4951456310679616E-2</v>
      </c>
      <c r="H14" s="139">
        <v>132</v>
      </c>
      <c r="I14" s="141">
        <f t="shared" si="1"/>
        <v>0.41935483870967744</v>
      </c>
      <c r="J14" s="139">
        <v>329</v>
      </c>
      <c r="K14" s="141">
        <f t="shared" si="2"/>
        <v>-1.2012012012012012E-2</v>
      </c>
      <c r="L14" s="138">
        <v>265</v>
      </c>
      <c r="M14" s="141">
        <f t="shared" si="3"/>
        <v>-0.29708222811671087</v>
      </c>
      <c r="N14" s="139">
        <v>96</v>
      </c>
      <c r="O14" s="141">
        <f t="shared" si="4"/>
        <v>-0.27272727272727271</v>
      </c>
      <c r="P14" s="139">
        <v>246</v>
      </c>
      <c r="Q14" s="142">
        <f t="shared" si="5"/>
        <v>-0.25227963525835867</v>
      </c>
    </row>
    <row r="15" spans="1:17" x14ac:dyDescent="0.35">
      <c r="B15" s="137" t="s">
        <v>56</v>
      </c>
      <c r="C15" s="138">
        <v>521</v>
      </c>
      <c r="D15" s="139">
        <v>144</v>
      </c>
      <c r="E15" s="140">
        <v>591</v>
      </c>
      <c r="F15" s="139">
        <v>465</v>
      </c>
      <c r="G15" s="141">
        <f t="shared" si="0"/>
        <v>-0.10748560460652591</v>
      </c>
      <c r="H15" s="139">
        <v>154</v>
      </c>
      <c r="I15" s="141">
        <f t="shared" si="1"/>
        <v>6.9444444444444448E-2</v>
      </c>
      <c r="J15" s="139">
        <v>636</v>
      </c>
      <c r="K15" s="141">
        <f t="shared" si="2"/>
        <v>7.6142131979695438E-2</v>
      </c>
      <c r="L15" s="138">
        <v>310</v>
      </c>
      <c r="M15" s="141">
        <f t="shared" si="3"/>
        <v>-0.33333333333333331</v>
      </c>
      <c r="N15" s="139">
        <v>183</v>
      </c>
      <c r="O15" s="141">
        <f t="shared" si="4"/>
        <v>0.18831168831168832</v>
      </c>
      <c r="P15" s="139">
        <v>453</v>
      </c>
      <c r="Q15" s="142">
        <f t="shared" si="5"/>
        <v>-0.28773584905660377</v>
      </c>
    </row>
    <row r="16" spans="1:17" x14ac:dyDescent="0.35">
      <c r="B16" s="137" t="s">
        <v>61</v>
      </c>
      <c r="C16" s="138">
        <v>363</v>
      </c>
      <c r="D16" s="139">
        <v>105</v>
      </c>
      <c r="E16" s="140">
        <v>360</v>
      </c>
      <c r="F16" s="139">
        <v>354</v>
      </c>
      <c r="G16" s="141">
        <f t="shared" si="0"/>
        <v>-2.4793388429752067E-2</v>
      </c>
      <c r="H16" s="139">
        <v>182</v>
      </c>
      <c r="I16" s="141">
        <f t="shared" si="1"/>
        <v>0.73333333333333328</v>
      </c>
      <c r="J16" s="139">
        <v>387</v>
      </c>
      <c r="K16" s="141">
        <f t="shared" si="2"/>
        <v>7.4999999999999997E-2</v>
      </c>
      <c r="L16" s="138">
        <v>256</v>
      </c>
      <c r="M16" s="141">
        <f>(L16-F16)/F16</f>
        <v>-0.2768361581920904</v>
      </c>
      <c r="N16" s="139">
        <v>154</v>
      </c>
      <c r="O16" s="141">
        <f t="shared" si="4"/>
        <v>-0.15384615384615385</v>
      </c>
      <c r="P16" s="139">
        <v>338</v>
      </c>
      <c r="Q16" s="142">
        <f t="shared" si="5"/>
        <v>-0.12661498708010335</v>
      </c>
    </row>
    <row r="17" spans="2:17" x14ac:dyDescent="0.35">
      <c r="B17" s="137" t="s">
        <v>57</v>
      </c>
      <c r="C17" s="138">
        <v>710</v>
      </c>
      <c r="D17" s="139">
        <v>187</v>
      </c>
      <c r="E17" s="140">
        <v>633</v>
      </c>
      <c r="F17" s="139">
        <v>579</v>
      </c>
      <c r="G17" s="141">
        <f t="shared" si="0"/>
        <v>-0.18450704225352113</v>
      </c>
      <c r="H17" s="139">
        <v>231</v>
      </c>
      <c r="I17" s="141">
        <f t="shared" si="1"/>
        <v>0.23529411764705882</v>
      </c>
      <c r="J17" s="139">
        <v>655</v>
      </c>
      <c r="K17" s="141">
        <f t="shared" si="2"/>
        <v>3.4755134281200632E-2</v>
      </c>
      <c r="L17" s="138">
        <v>319</v>
      </c>
      <c r="M17" s="141">
        <f t="shared" si="3"/>
        <v>-0.44905008635578586</v>
      </c>
      <c r="N17" s="139">
        <v>193</v>
      </c>
      <c r="O17" s="141">
        <f t="shared" si="4"/>
        <v>-0.16450216450216451</v>
      </c>
      <c r="P17" s="139">
        <v>429</v>
      </c>
      <c r="Q17" s="142">
        <f t="shared" si="5"/>
        <v>-0.34503816793893127</v>
      </c>
    </row>
    <row r="18" spans="2:17" x14ac:dyDescent="0.35">
      <c r="B18" s="137" t="s">
        <v>64</v>
      </c>
      <c r="C18" s="138">
        <v>59</v>
      </c>
      <c r="D18" s="139">
        <v>22</v>
      </c>
      <c r="E18" s="140">
        <v>75</v>
      </c>
      <c r="F18" s="139">
        <v>53</v>
      </c>
      <c r="G18" s="141">
        <f t="shared" si="0"/>
        <v>-0.10169491525423729</v>
      </c>
      <c r="H18" s="139">
        <v>31</v>
      </c>
      <c r="I18" s="141">
        <f t="shared" si="1"/>
        <v>0.40909090909090912</v>
      </c>
      <c r="J18" s="139">
        <v>89</v>
      </c>
      <c r="K18" s="141">
        <f t="shared" si="2"/>
        <v>0.18666666666666668</v>
      </c>
      <c r="L18" s="138">
        <v>50</v>
      </c>
      <c r="M18" s="141">
        <f t="shared" si="3"/>
        <v>-5.6603773584905662E-2</v>
      </c>
      <c r="N18" s="139">
        <v>39</v>
      </c>
      <c r="O18" s="141">
        <f t="shared" si="4"/>
        <v>0.25806451612903225</v>
      </c>
      <c r="P18" s="139">
        <v>75</v>
      </c>
      <c r="Q18" s="142">
        <f t="shared" si="5"/>
        <v>-0.15730337078651685</v>
      </c>
    </row>
    <row r="19" spans="2:17" x14ac:dyDescent="0.35">
      <c r="B19" s="137" t="s">
        <v>62</v>
      </c>
      <c r="C19" s="138">
        <v>272</v>
      </c>
      <c r="D19" s="139">
        <v>88</v>
      </c>
      <c r="E19" s="140">
        <v>339</v>
      </c>
      <c r="F19" s="139">
        <v>291</v>
      </c>
      <c r="G19" s="141">
        <f t="shared" si="0"/>
        <v>6.985294117647059E-2</v>
      </c>
      <c r="H19" s="139">
        <v>135</v>
      </c>
      <c r="I19" s="141">
        <f t="shared" si="1"/>
        <v>0.53409090909090906</v>
      </c>
      <c r="J19" s="139">
        <v>329</v>
      </c>
      <c r="K19" s="141">
        <f t="shared" si="2"/>
        <v>-2.9498525073746312E-2</v>
      </c>
      <c r="L19" s="138">
        <v>161</v>
      </c>
      <c r="M19" s="141">
        <f t="shared" si="3"/>
        <v>-0.44673539518900346</v>
      </c>
      <c r="N19" s="139">
        <v>123</v>
      </c>
      <c r="O19" s="141">
        <f t="shared" si="4"/>
        <v>-8.8888888888888892E-2</v>
      </c>
      <c r="P19" s="139">
        <v>284</v>
      </c>
      <c r="Q19" s="142">
        <f t="shared" si="5"/>
        <v>-0.13677811550151975</v>
      </c>
    </row>
    <row r="20" spans="2:17" x14ac:dyDescent="0.35">
      <c r="B20" s="137" t="s">
        <v>63</v>
      </c>
      <c r="C20" s="138">
        <v>362</v>
      </c>
      <c r="D20" s="139">
        <v>123</v>
      </c>
      <c r="E20" s="140">
        <v>440</v>
      </c>
      <c r="F20" s="139">
        <v>332</v>
      </c>
      <c r="G20" s="141">
        <f t="shared" si="0"/>
        <v>-8.2872928176795577E-2</v>
      </c>
      <c r="H20" s="139">
        <v>204</v>
      </c>
      <c r="I20" s="141">
        <f t="shared" si="1"/>
        <v>0.65853658536585369</v>
      </c>
      <c r="J20" s="139">
        <v>506</v>
      </c>
      <c r="K20" s="141">
        <f t="shared" si="2"/>
        <v>0.15</v>
      </c>
      <c r="L20" s="138">
        <v>242</v>
      </c>
      <c r="M20" s="141">
        <f t="shared" si="3"/>
        <v>-0.27108433734939757</v>
      </c>
      <c r="N20" s="139">
        <v>186</v>
      </c>
      <c r="O20" s="141">
        <f t="shared" si="4"/>
        <v>-8.8235294117647065E-2</v>
      </c>
      <c r="P20" s="139">
        <v>388</v>
      </c>
      <c r="Q20" s="142">
        <f t="shared" si="5"/>
        <v>-0.233201581027668</v>
      </c>
    </row>
    <row r="21" spans="2:17" ht="15" thickBot="1" x14ac:dyDescent="0.4">
      <c r="B21" s="137" t="s">
        <v>60</v>
      </c>
      <c r="C21" s="138">
        <v>281</v>
      </c>
      <c r="D21" s="139">
        <v>93</v>
      </c>
      <c r="E21" s="140">
        <v>239</v>
      </c>
      <c r="F21" s="139">
        <v>269</v>
      </c>
      <c r="G21" s="141">
        <f t="shared" si="0"/>
        <v>-4.2704626334519574E-2</v>
      </c>
      <c r="H21" s="139">
        <v>110</v>
      </c>
      <c r="I21" s="141">
        <f t="shared" si="1"/>
        <v>0.18279569892473119</v>
      </c>
      <c r="J21" s="139">
        <v>307</v>
      </c>
      <c r="K21" s="141">
        <f t="shared" si="2"/>
        <v>0.28451882845188287</v>
      </c>
      <c r="L21" s="138">
        <v>192</v>
      </c>
      <c r="M21" s="141">
        <f t="shared" si="3"/>
        <v>-0.28624535315985128</v>
      </c>
      <c r="N21" s="139">
        <v>98</v>
      </c>
      <c r="O21" s="141">
        <f t="shared" si="4"/>
        <v>-0.10909090909090909</v>
      </c>
      <c r="P21" s="139">
        <v>218</v>
      </c>
      <c r="Q21" s="142">
        <f t="shared" si="5"/>
        <v>-0.28990228013029318</v>
      </c>
    </row>
    <row r="22" spans="2:17" x14ac:dyDescent="0.35">
      <c r="B22" s="143" t="s">
        <v>52</v>
      </c>
      <c r="C22" s="144">
        <v>3526</v>
      </c>
      <c r="D22" s="145">
        <v>961</v>
      </c>
      <c r="E22" s="146">
        <v>3528</v>
      </c>
      <c r="F22" s="145">
        <v>3272</v>
      </c>
      <c r="G22" s="147">
        <f t="shared" si="0"/>
        <v>-7.2036301758366422E-2</v>
      </c>
      <c r="H22" s="145">
        <v>1330</v>
      </c>
      <c r="I22" s="147">
        <f t="shared" si="1"/>
        <v>0.38397502601456818</v>
      </c>
      <c r="J22" s="145">
        <v>3826</v>
      </c>
      <c r="K22" s="147">
        <f t="shared" si="2"/>
        <v>8.4467120181405897E-2</v>
      </c>
      <c r="L22" s="144">
        <v>2094</v>
      </c>
      <c r="M22" s="147">
        <f t="shared" si="3"/>
        <v>-0.36002444987775062</v>
      </c>
      <c r="N22" s="145">
        <v>1225</v>
      </c>
      <c r="O22" s="147">
        <f t="shared" si="4"/>
        <v>-7.8947368421052627E-2</v>
      </c>
      <c r="P22" s="145">
        <v>2876</v>
      </c>
      <c r="Q22" s="148">
        <f t="shared" si="5"/>
        <v>-0.24830109775222164</v>
      </c>
    </row>
    <row r="23" spans="2:17" ht="15" thickBot="1" x14ac:dyDescent="0.4">
      <c r="B23" s="149" t="s">
        <v>48</v>
      </c>
      <c r="C23" s="150">
        <v>161392</v>
      </c>
      <c r="D23" s="151">
        <v>48153</v>
      </c>
      <c r="E23" s="152">
        <v>166216</v>
      </c>
      <c r="F23" s="151">
        <v>143590</v>
      </c>
      <c r="G23" s="153">
        <f t="shared" si="0"/>
        <v>-0.11030286507385743</v>
      </c>
      <c r="H23" s="151">
        <v>75058</v>
      </c>
      <c r="I23" s="153">
        <f t="shared" si="1"/>
        <v>0.55873985006126303</v>
      </c>
      <c r="J23" s="151">
        <v>174727</v>
      </c>
      <c r="K23" s="153">
        <f t="shared" si="2"/>
        <v>5.1204456851325984E-2</v>
      </c>
      <c r="L23" s="150">
        <v>99221</v>
      </c>
      <c r="M23" s="153">
        <f t="shared" si="3"/>
        <v>-0.30899784107528377</v>
      </c>
      <c r="N23" s="151">
        <v>82464</v>
      </c>
      <c r="O23" s="153">
        <f t="shared" si="4"/>
        <v>9.867036158703936E-2</v>
      </c>
      <c r="P23" s="151">
        <v>140843</v>
      </c>
      <c r="Q23" s="154">
        <f t="shared" si="5"/>
        <v>-0.19392538073680657</v>
      </c>
    </row>
  </sheetData>
  <sheetProtection sheet="1" objects="1" scenarios="1"/>
  <mergeCells count="7">
    <mergeCell ref="A1:XFD1"/>
    <mergeCell ref="D2:G3"/>
    <mergeCell ref="B10:B11"/>
    <mergeCell ref="C10:E10"/>
    <mergeCell ref="L10:Q10"/>
    <mergeCell ref="F10:K10"/>
    <mergeCell ref="B6:D8"/>
  </mergeCells>
  <hyperlinks>
    <hyperlink ref="B4" r:id="rId1" location="dataDownloads-1"/>
    <hyperlink ref="A1:XFD1" location="CONTENTS!A1" display="RETURN TO CONTENTS PAGE"/>
  </hyperlinks>
  <pageMargins left="0.7" right="0.7" top="0.75" bottom="0.75" header="0.3" footer="0.3"/>
  <pageSetup orientation="portrait" horizontalDpi="300" verticalDpi="300"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8" tint="0.79998168889431442"/>
  </sheetPr>
  <dimension ref="A1:G41"/>
  <sheetViews>
    <sheetView showGridLines="0" showRowColHeaders="0" zoomScaleNormal="100" workbookViewId="0">
      <selection sqref="A1:X1"/>
    </sheetView>
  </sheetViews>
  <sheetFormatPr defaultRowHeight="14.5" x14ac:dyDescent="0.35"/>
  <cols>
    <col min="1" max="1" width="8.7265625" style="10"/>
    <col min="2" max="2" width="22.08984375" style="10" customWidth="1"/>
    <col min="3" max="3" width="11.7265625" style="10" customWidth="1"/>
    <col min="4" max="4" width="56.54296875" style="10" customWidth="1"/>
    <col min="5" max="5" width="22.36328125" style="10" customWidth="1"/>
    <col min="6" max="6" width="17.6328125" style="10" customWidth="1"/>
    <col min="7" max="16384" width="8.7265625" style="10"/>
  </cols>
  <sheetData>
    <row r="1" spans="1:7" s="456" customFormat="1" x14ac:dyDescent="0.35">
      <c r="A1" s="456" t="s">
        <v>878</v>
      </c>
    </row>
    <row r="2" spans="1:7" s="4" customFormat="1" x14ac:dyDescent="0.35">
      <c r="A2" s="4" t="s">
        <v>845</v>
      </c>
      <c r="D2" s="455" t="s">
        <v>522</v>
      </c>
      <c r="E2" s="455"/>
      <c r="F2" s="455"/>
      <c r="G2" s="455"/>
    </row>
    <row r="3" spans="1:7" s="4" customFormat="1" x14ac:dyDescent="0.35">
      <c r="A3" s="4" t="s">
        <v>78</v>
      </c>
      <c r="B3" s="4" t="s">
        <v>251</v>
      </c>
      <c r="D3" s="455"/>
      <c r="E3" s="455"/>
      <c r="F3" s="455"/>
      <c r="G3" s="455"/>
    </row>
    <row r="4" spans="1:7" s="4" customFormat="1" x14ac:dyDescent="0.35">
      <c r="A4" s="4" t="s">
        <v>79</v>
      </c>
      <c r="B4" s="131" t="s">
        <v>656</v>
      </c>
    </row>
    <row r="5" spans="1:7" ht="15" thickBot="1" x14ac:dyDescent="0.4"/>
    <row r="6" spans="1:7" ht="15" thickTop="1" x14ac:dyDescent="0.35">
      <c r="B6" s="586" t="s">
        <v>848</v>
      </c>
      <c r="C6" s="587"/>
      <c r="D6" s="588"/>
    </row>
    <row r="7" spans="1:7" ht="126.5" customHeight="1" x14ac:dyDescent="0.35">
      <c r="B7" s="589"/>
      <c r="C7" s="590"/>
      <c r="D7" s="591"/>
    </row>
    <row r="8" spans="1:7" ht="46" customHeight="1" x14ac:dyDescent="0.35">
      <c r="B8" s="589" t="s">
        <v>846</v>
      </c>
      <c r="C8" s="590"/>
      <c r="D8" s="591"/>
    </row>
    <row r="9" spans="1:7" ht="46" customHeight="1" x14ac:dyDescent="0.35">
      <c r="B9" s="589" t="s">
        <v>847</v>
      </c>
      <c r="C9" s="590"/>
      <c r="D9" s="591"/>
    </row>
    <row r="10" spans="1:7" ht="15" thickBot="1" x14ac:dyDescent="0.4">
      <c r="B10" s="592"/>
      <c r="C10" s="593"/>
      <c r="D10" s="594"/>
    </row>
    <row r="11" spans="1:7" ht="15" thickTop="1" x14ac:dyDescent="0.35"/>
    <row r="12" spans="1:7" ht="14.5" customHeight="1" x14ac:dyDescent="0.35">
      <c r="B12" s="630" t="s">
        <v>811</v>
      </c>
      <c r="C12" s="631"/>
      <c r="D12" s="632"/>
    </row>
    <row r="13" spans="1:7" x14ac:dyDescent="0.35">
      <c r="B13" s="132" t="s">
        <v>812</v>
      </c>
      <c r="C13" s="133">
        <v>533</v>
      </c>
      <c r="D13" s="54"/>
    </row>
    <row r="14" spans="1:7" x14ac:dyDescent="0.35">
      <c r="B14" s="132" t="s">
        <v>813</v>
      </c>
      <c r="C14" s="133">
        <v>305</v>
      </c>
      <c r="D14" s="54"/>
    </row>
    <row r="15" spans="1:7" x14ac:dyDescent="0.35">
      <c r="B15" s="132" t="s">
        <v>814</v>
      </c>
      <c r="C15" s="133">
        <v>263</v>
      </c>
      <c r="D15" s="54"/>
    </row>
    <row r="16" spans="1:7" x14ac:dyDescent="0.35">
      <c r="B16" s="132" t="s">
        <v>815</v>
      </c>
      <c r="C16" s="133">
        <v>262</v>
      </c>
      <c r="D16" s="54"/>
    </row>
    <row r="17" spans="2:4" x14ac:dyDescent="0.35">
      <c r="B17" s="132" t="s">
        <v>816</v>
      </c>
      <c r="C17" s="133">
        <v>240</v>
      </c>
      <c r="D17" s="54"/>
    </row>
    <row r="18" spans="2:4" x14ac:dyDescent="0.35">
      <c r="B18" s="132" t="s">
        <v>817</v>
      </c>
      <c r="C18" s="133">
        <v>169</v>
      </c>
      <c r="D18" s="54"/>
    </row>
    <row r="19" spans="2:4" x14ac:dyDescent="0.35">
      <c r="B19" s="132" t="s">
        <v>818</v>
      </c>
      <c r="C19" s="133">
        <v>144</v>
      </c>
      <c r="D19" s="54"/>
    </row>
    <row r="20" spans="2:4" x14ac:dyDescent="0.35">
      <c r="B20" s="132" t="s">
        <v>819</v>
      </c>
      <c r="C20" s="133">
        <v>127</v>
      </c>
      <c r="D20" s="54"/>
    </row>
    <row r="21" spans="2:4" x14ac:dyDescent="0.35">
      <c r="B21" s="132" t="s">
        <v>820</v>
      </c>
      <c r="C21" s="133">
        <v>107</v>
      </c>
      <c r="D21" s="54"/>
    </row>
    <row r="22" spans="2:4" x14ac:dyDescent="0.35">
      <c r="B22" s="132" t="s">
        <v>821</v>
      </c>
      <c r="C22" s="133">
        <v>104</v>
      </c>
      <c r="D22" s="54"/>
    </row>
    <row r="23" spans="2:4" x14ac:dyDescent="0.35">
      <c r="B23" s="54" t="s">
        <v>822</v>
      </c>
      <c r="C23" s="46">
        <v>96</v>
      </c>
      <c r="D23" s="54"/>
    </row>
    <row r="24" spans="2:4" x14ac:dyDescent="0.35">
      <c r="B24" s="54" t="s">
        <v>823</v>
      </c>
      <c r="C24" s="46">
        <v>95</v>
      </c>
      <c r="D24" s="54"/>
    </row>
    <row r="25" spans="2:4" x14ac:dyDescent="0.35">
      <c r="B25" s="54" t="s">
        <v>824</v>
      </c>
      <c r="C25" s="46">
        <v>93</v>
      </c>
      <c r="D25" s="54"/>
    </row>
    <row r="26" spans="2:4" x14ac:dyDescent="0.35">
      <c r="B26" s="54" t="s">
        <v>825</v>
      </c>
      <c r="C26" s="46">
        <v>84</v>
      </c>
      <c r="D26" s="54"/>
    </row>
    <row r="27" spans="2:4" x14ac:dyDescent="0.35">
      <c r="B27" s="54" t="s">
        <v>826</v>
      </c>
      <c r="C27" s="46">
        <v>78</v>
      </c>
      <c r="D27" s="54"/>
    </row>
    <row r="28" spans="2:4" x14ac:dyDescent="0.35">
      <c r="B28" s="54" t="s">
        <v>827</v>
      </c>
      <c r="C28" s="46">
        <v>75</v>
      </c>
      <c r="D28" s="54"/>
    </row>
    <row r="29" spans="2:4" x14ac:dyDescent="0.35">
      <c r="B29" s="54" t="s">
        <v>828</v>
      </c>
      <c r="C29" s="46">
        <v>69</v>
      </c>
      <c r="D29" s="54"/>
    </row>
    <row r="30" spans="2:4" x14ac:dyDescent="0.35">
      <c r="B30" s="54" t="s">
        <v>829</v>
      </c>
      <c r="C30" s="46">
        <v>67</v>
      </c>
      <c r="D30" s="54"/>
    </row>
    <row r="31" spans="2:4" x14ac:dyDescent="0.35">
      <c r="B31" s="54" t="s">
        <v>830</v>
      </c>
      <c r="C31" s="46">
        <v>67</v>
      </c>
      <c r="D31" s="54"/>
    </row>
    <row r="32" spans="2:4" x14ac:dyDescent="0.35">
      <c r="B32" s="54" t="s">
        <v>831</v>
      </c>
      <c r="C32" s="46">
        <v>59</v>
      </c>
      <c r="D32" s="54"/>
    </row>
    <row r="33" spans="2:4" x14ac:dyDescent="0.35">
      <c r="B33" s="54" t="s">
        <v>832</v>
      </c>
      <c r="C33" s="46">
        <v>54</v>
      </c>
      <c r="D33" s="54"/>
    </row>
    <row r="34" spans="2:4" x14ac:dyDescent="0.35">
      <c r="B34" s="54" t="s">
        <v>833</v>
      </c>
      <c r="C34" s="46">
        <v>53</v>
      </c>
      <c r="D34" s="54"/>
    </row>
    <row r="35" spans="2:4" x14ac:dyDescent="0.35">
      <c r="B35" s="54" t="s">
        <v>834</v>
      </c>
      <c r="C35" s="46">
        <v>51</v>
      </c>
      <c r="D35" s="54"/>
    </row>
    <row r="36" spans="2:4" x14ac:dyDescent="0.35">
      <c r="B36" s="54" t="s">
        <v>835</v>
      </c>
      <c r="C36" s="46">
        <v>734</v>
      </c>
      <c r="D36" s="54" t="s">
        <v>836</v>
      </c>
    </row>
    <row r="37" spans="2:4" x14ac:dyDescent="0.35">
      <c r="B37" s="54" t="s">
        <v>837</v>
      </c>
      <c r="C37" s="46">
        <v>933</v>
      </c>
      <c r="D37" s="54" t="s">
        <v>838</v>
      </c>
    </row>
    <row r="38" spans="2:4" x14ac:dyDescent="0.35">
      <c r="B38" s="54" t="s">
        <v>839</v>
      </c>
      <c r="C38" s="46">
        <v>769</v>
      </c>
      <c r="D38" s="54" t="s">
        <v>840</v>
      </c>
    </row>
    <row r="39" spans="2:4" x14ac:dyDescent="0.35">
      <c r="B39" s="54" t="s">
        <v>841</v>
      </c>
      <c r="C39" s="46">
        <v>440</v>
      </c>
      <c r="D39" s="54" t="s">
        <v>842</v>
      </c>
    </row>
    <row r="40" spans="2:4" x14ac:dyDescent="0.35">
      <c r="B40" s="54" t="s">
        <v>843</v>
      </c>
      <c r="C40" s="46">
        <v>124</v>
      </c>
      <c r="D40" s="54" t="s">
        <v>844</v>
      </c>
    </row>
    <row r="41" spans="2:4" x14ac:dyDescent="0.35">
      <c r="B41" s="132" t="s">
        <v>653</v>
      </c>
      <c r="C41" s="133">
        <v>6195</v>
      </c>
      <c r="D41" s="54"/>
    </row>
  </sheetData>
  <sheetProtection sheet="1" objects="1" scenarios="1"/>
  <mergeCells count="6">
    <mergeCell ref="A1:XFD1"/>
    <mergeCell ref="B12:D12"/>
    <mergeCell ref="B8:D8"/>
    <mergeCell ref="D2:G3"/>
    <mergeCell ref="B6:D7"/>
    <mergeCell ref="B9:D10"/>
  </mergeCells>
  <hyperlinks>
    <hyperlink ref="B4" r:id="rId1" location="dataDownloads-1"/>
    <hyperlink ref="A1:XFD1" location="CONTENTS!A1" display="RETURN TO CONTENTS PAGE"/>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tint="-0.499984740745262"/>
  </sheetPr>
  <dimension ref="A1:W35"/>
  <sheetViews>
    <sheetView showGridLines="0" showRowColHeaders="0" zoomScaleNormal="100" workbookViewId="0">
      <selection sqref="A1:X1"/>
    </sheetView>
  </sheetViews>
  <sheetFormatPr defaultRowHeight="14.5" x14ac:dyDescent="0.35"/>
  <cols>
    <col min="1" max="1" width="8.7265625" style="10"/>
    <col min="2" max="2" width="31.54296875" style="10" customWidth="1"/>
    <col min="3" max="3" width="18.6328125" style="10" customWidth="1"/>
    <col min="4" max="16384" width="8.7265625" style="10"/>
  </cols>
  <sheetData>
    <row r="1" spans="1:23" s="456" customFormat="1" x14ac:dyDescent="0.35">
      <c r="A1" s="456" t="s">
        <v>878</v>
      </c>
    </row>
    <row r="2" spans="1:23" s="2" customFormat="1" x14ac:dyDescent="0.35">
      <c r="A2" s="2" t="s">
        <v>14</v>
      </c>
      <c r="D2" s="486" t="s">
        <v>404</v>
      </c>
      <c r="E2" s="486"/>
      <c r="F2" s="486"/>
      <c r="G2" s="486"/>
      <c r="H2" s="486"/>
      <c r="I2" s="486"/>
      <c r="J2" s="486"/>
    </row>
    <row r="3" spans="1:23" s="2" customFormat="1" x14ac:dyDescent="0.35">
      <c r="A3" s="2" t="s">
        <v>65</v>
      </c>
      <c r="B3" s="2" t="s">
        <v>270</v>
      </c>
      <c r="D3" s="486"/>
      <c r="E3" s="486"/>
      <c r="F3" s="486"/>
      <c r="G3" s="486"/>
      <c r="H3" s="486"/>
      <c r="I3" s="486"/>
      <c r="J3" s="486"/>
    </row>
    <row r="4" spans="1:23" s="2" customFormat="1" x14ac:dyDescent="0.35">
      <c r="A4" s="2" t="s">
        <v>50</v>
      </c>
      <c r="B4" s="2" t="s">
        <v>271</v>
      </c>
    </row>
    <row r="6" spans="1:23" ht="78" x14ac:dyDescent="0.35">
      <c r="B6" s="124" t="s">
        <v>27</v>
      </c>
      <c r="C6" s="125" t="s">
        <v>28</v>
      </c>
      <c r="D6" s="126" t="s">
        <v>272</v>
      </c>
      <c r="E6" s="126" t="s">
        <v>273</v>
      </c>
      <c r="F6" s="126" t="s">
        <v>274</v>
      </c>
      <c r="G6" s="126" t="s">
        <v>275</v>
      </c>
      <c r="H6" s="126" t="s">
        <v>276</v>
      </c>
      <c r="I6" s="126" t="s">
        <v>277</v>
      </c>
      <c r="J6" s="126" t="s">
        <v>278</v>
      </c>
      <c r="K6" s="126" t="s">
        <v>279</v>
      </c>
      <c r="L6" s="126" t="s">
        <v>280</v>
      </c>
      <c r="M6" s="126" t="s">
        <v>281</v>
      </c>
      <c r="N6" s="126" t="s">
        <v>282</v>
      </c>
      <c r="O6" s="126" t="s">
        <v>283</v>
      </c>
      <c r="P6" s="126" t="s">
        <v>284</v>
      </c>
      <c r="Q6" s="126" t="s">
        <v>285</v>
      </c>
      <c r="R6" s="126" t="s">
        <v>286</v>
      </c>
      <c r="S6" s="126" t="s">
        <v>287</v>
      </c>
      <c r="T6" s="126" t="s">
        <v>288</v>
      </c>
      <c r="U6" s="126" t="s">
        <v>289</v>
      </c>
      <c r="V6" s="126" t="s">
        <v>290</v>
      </c>
      <c r="W6" s="126" t="s">
        <v>81</v>
      </c>
    </row>
    <row r="7" spans="1:23" x14ac:dyDescent="0.35">
      <c r="B7" s="127"/>
      <c r="C7" s="128"/>
      <c r="D7" s="129"/>
      <c r="E7" s="129"/>
      <c r="F7" s="129"/>
      <c r="G7" s="129"/>
      <c r="H7" s="129"/>
      <c r="I7" s="129"/>
      <c r="J7" s="129"/>
      <c r="K7" s="129"/>
      <c r="L7" s="129"/>
      <c r="M7" s="129"/>
      <c r="N7" s="129"/>
      <c r="O7" s="129"/>
      <c r="P7" s="129"/>
      <c r="Q7" s="129"/>
      <c r="R7" s="129"/>
      <c r="S7" s="129"/>
      <c r="T7" s="129"/>
      <c r="U7" s="129"/>
      <c r="V7" s="129"/>
      <c r="W7" s="129"/>
    </row>
    <row r="8" spans="1:23" x14ac:dyDescent="0.35">
      <c r="B8" s="130" t="s">
        <v>47</v>
      </c>
      <c r="C8" s="82" t="s">
        <v>48</v>
      </c>
      <c r="D8" s="83">
        <v>15485</v>
      </c>
      <c r="E8" s="83">
        <v>70540</v>
      </c>
      <c r="F8" s="83">
        <v>59685</v>
      </c>
      <c r="G8" s="83">
        <v>1305</v>
      </c>
      <c r="H8" s="83">
        <v>4820</v>
      </c>
      <c r="I8" s="83">
        <v>23470</v>
      </c>
      <c r="J8" s="83">
        <v>11460</v>
      </c>
      <c r="K8" s="83">
        <v>25015</v>
      </c>
      <c r="L8" s="83">
        <v>42235</v>
      </c>
      <c r="M8" s="83">
        <v>15840</v>
      </c>
      <c r="N8" s="83">
        <v>68060</v>
      </c>
      <c r="O8" s="83">
        <v>27450</v>
      </c>
      <c r="P8" s="83">
        <v>116840</v>
      </c>
      <c r="Q8" s="83">
        <v>17410</v>
      </c>
      <c r="R8" s="83">
        <v>25920</v>
      </c>
      <c r="S8" s="83">
        <v>22000</v>
      </c>
      <c r="T8" s="83">
        <v>54890</v>
      </c>
      <c r="U8" s="83">
        <v>55495</v>
      </c>
      <c r="V8" s="83">
        <v>2865</v>
      </c>
      <c r="W8" s="83">
        <v>660780</v>
      </c>
    </row>
    <row r="10" spans="1:23" x14ac:dyDescent="0.35">
      <c r="B10" s="115" t="s">
        <v>53</v>
      </c>
      <c r="C10" s="82" t="s">
        <v>52</v>
      </c>
      <c r="D10" s="83">
        <v>0</v>
      </c>
      <c r="E10" s="83">
        <v>540</v>
      </c>
      <c r="F10" s="83">
        <v>695</v>
      </c>
      <c r="G10" s="83">
        <v>0</v>
      </c>
      <c r="H10" s="83">
        <v>130</v>
      </c>
      <c r="I10" s="83">
        <v>110</v>
      </c>
      <c r="J10" s="83">
        <v>40</v>
      </c>
      <c r="K10" s="83">
        <v>275</v>
      </c>
      <c r="L10" s="83">
        <v>70</v>
      </c>
      <c r="M10" s="83">
        <v>65</v>
      </c>
      <c r="N10" s="83">
        <v>415</v>
      </c>
      <c r="O10" s="83">
        <v>200</v>
      </c>
      <c r="P10" s="83">
        <v>1365</v>
      </c>
      <c r="Q10" s="83">
        <v>400</v>
      </c>
      <c r="R10" s="83">
        <v>190</v>
      </c>
      <c r="S10" s="83">
        <v>300</v>
      </c>
      <c r="T10" s="83">
        <v>595</v>
      </c>
      <c r="U10" s="83">
        <v>890</v>
      </c>
      <c r="V10" s="83">
        <v>0</v>
      </c>
      <c r="W10" s="83">
        <v>6270</v>
      </c>
    </row>
    <row r="35" spans="8:8" x14ac:dyDescent="0.35">
      <c r="H35" s="29"/>
    </row>
  </sheetData>
  <sheetProtection sheet="1" objects="1" scenarios="1"/>
  <mergeCells count="2">
    <mergeCell ref="D2:J3"/>
    <mergeCell ref="A1:XFD1"/>
  </mergeCells>
  <hyperlinks>
    <hyperlink ref="A1:XFD1" location="CONTENTS!A1" display="RETURN TO CONTENTS PAGE"/>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8" tint="0.79998168889431442"/>
  </sheetPr>
  <dimension ref="A1:M18"/>
  <sheetViews>
    <sheetView showGridLines="0" showRowColHeaders="0" zoomScaleNormal="100" workbookViewId="0">
      <selection sqref="A1:X1"/>
    </sheetView>
  </sheetViews>
  <sheetFormatPr defaultRowHeight="12.5" x14ac:dyDescent="0.25"/>
  <cols>
    <col min="1" max="1" width="8.7265625" style="29"/>
    <col min="2" max="2" width="26" style="29" customWidth="1"/>
    <col min="3" max="10" width="9.08984375" style="29" bestFit="1" customWidth="1"/>
    <col min="11" max="11" width="8.81640625" style="29" bestFit="1" customWidth="1"/>
    <col min="12" max="12" width="9.08984375" style="29" bestFit="1" customWidth="1"/>
    <col min="13" max="13" width="10.08984375" style="29" bestFit="1" customWidth="1"/>
    <col min="14" max="16384" width="8.7265625" style="29"/>
  </cols>
  <sheetData>
    <row r="1" spans="1:13" s="456" customFormat="1" ht="14.5" x14ac:dyDescent="0.35">
      <c r="A1" s="456" t="s">
        <v>878</v>
      </c>
    </row>
    <row r="2" spans="1:13" s="5" customFormat="1" ht="14" x14ac:dyDescent="0.3">
      <c r="B2" s="118" t="s">
        <v>602</v>
      </c>
      <c r="G2" s="543" t="s">
        <v>522</v>
      </c>
      <c r="H2" s="543"/>
      <c r="I2" s="543"/>
      <c r="J2" s="543"/>
    </row>
    <row r="3" spans="1:13" s="5" customFormat="1" x14ac:dyDescent="0.25">
      <c r="B3" s="5" t="s">
        <v>601</v>
      </c>
      <c r="G3" s="543"/>
      <c r="H3" s="543"/>
      <c r="I3" s="543"/>
      <c r="J3" s="543"/>
    </row>
    <row r="4" spans="1:13" s="5" customFormat="1" ht="30" customHeight="1" x14ac:dyDescent="0.25">
      <c r="B4" s="5" t="s">
        <v>600</v>
      </c>
    </row>
    <row r="5" spans="1:13" ht="13" thickBot="1" x14ac:dyDescent="0.3">
      <c r="C5" s="119"/>
    </row>
    <row r="6" spans="1:13" ht="15" customHeight="1" thickTop="1" x14ac:dyDescent="0.25">
      <c r="B6" s="516" t="s">
        <v>599</v>
      </c>
      <c r="C6" s="581"/>
      <c r="D6" s="581"/>
      <c r="E6" s="581"/>
      <c r="F6" s="581"/>
      <c r="G6" s="581"/>
      <c r="H6" s="517"/>
    </row>
    <row r="7" spans="1:13" ht="49" customHeight="1" x14ac:dyDescent="0.25">
      <c r="B7" s="501"/>
      <c r="C7" s="481"/>
      <c r="D7" s="481"/>
      <c r="E7" s="481"/>
      <c r="F7" s="481"/>
      <c r="G7" s="481"/>
      <c r="H7" s="502"/>
    </row>
    <row r="8" spans="1:13" ht="14.5" customHeight="1" thickBot="1" x14ac:dyDescent="0.3">
      <c r="B8" s="503"/>
      <c r="C8" s="504"/>
      <c r="D8" s="504"/>
      <c r="E8" s="504"/>
      <c r="F8" s="504"/>
      <c r="G8" s="504"/>
      <c r="H8" s="505"/>
    </row>
    <row r="9" spans="1:13" ht="13" thickTop="1" x14ac:dyDescent="0.25"/>
    <row r="12" spans="1:13" x14ac:dyDescent="0.25">
      <c r="B12" s="634"/>
      <c r="C12" s="120" t="s">
        <v>598</v>
      </c>
      <c r="D12" s="120"/>
      <c r="E12" s="120"/>
      <c r="F12" s="120"/>
      <c r="G12" s="120"/>
      <c r="H12" s="120"/>
      <c r="I12" s="120"/>
      <c r="J12" s="120"/>
      <c r="K12" s="120"/>
      <c r="L12" s="120"/>
      <c r="M12" s="120"/>
    </row>
    <row r="13" spans="1:13" ht="37.5" x14ac:dyDescent="0.25">
      <c r="B13" s="635"/>
      <c r="C13" s="121" t="s">
        <v>347</v>
      </c>
      <c r="D13" s="121" t="s">
        <v>348</v>
      </c>
      <c r="E13" s="121" t="s">
        <v>567</v>
      </c>
      <c r="F13" s="121" t="s">
        <v>350</v>
      </c>
      <c r="G13" s="121" t="s">
        <v>351</v>
      </c>
      <c r="H13" s="121" t="s">
        <v>352</v>
      </c>
      <c r="I13" s="121" t="s">
        <v>353</v>
      </c>
      <c r="J13" s="121" t="s">
        <v>354</v>
      </c>
      <c r="K13" s="121" t="s">
        <v>355</v>
      </c>
      <c r="L13" s="121" t="s">
        <v>597</v>
      </c>
      <c r="M13" s="121" t="s">
        <v>48</v>
      </c>
    </row>
    <row r="14" spans="1:13" x14ac:dyDescent="0.25">
      <c r="B14" s="116" t="s">
        <v>370</v>
      </c>
      <c r="C14" s="122">
        <v>760</v>
      </c>
      <c r="D14" s="122">
        <v>830</v>
      </c>
      <c r="E14" s="122">
        <v>3020</v>
      </c>
      <c r="F14" s="122">
        <v>7095</v>
      </c>
      <c r="G14" s="122">
        <v>1150</v>
      </c>
      <c r="H14" s="122">
        <v>1140</v>
      </c>
      <c r="I14" s="122">
        <v>865</v>
      </c>
      <c r="J14" s="122">
        <v>865</v>
      </c>
      <c r="K14" s="122">
        <v>505</v>
      </c>
      <c r="L14" s="122">
        <v>1650</v>
      </c>
      <c r="M14" s="122">
        <v>17875</v>
      </c>
    </row>
    <row r="15" spans="1:13" x14ac:dyDescent="0.25">
      <c r="B15" s="116" t="s">
        <v>56</v>
      </c>
      <c r="C15" s="122">
        <v>110</v>
      </c>
      <c r="D15" s="122">
        <v>255</v>
      </c>
      <c r="E15" s="122">
        <v>1205</v>
      </c>
      <c r="F15" s="122">
        <v>710</v>
      </c>
      <c r="G15" s="122">
        <v>110</v>
      </c>
      <c r="H15" s="122">
        <v>50</v>
      </c>
      <c r="I15" s="122">
        <v>115</v>
      </c>
      <c r="J15" s="122">
        <v>90</v>
      </c>
      <c r="K15" s="122">
        <v>45</v>
      </c>
      <c r="L15" s="122">
        <v>255</v>
      </c>
      <c r="M15" s="122">
        <v>2945</v>
      </c>
    </row>
    <row r="16" spans="1:13" x14ac:dyDescent="0.25">
      <c r="B16" s="116" t="s">
        <v>57</v>
      </c>
      <c r="C16" s="122">
        <v>170</v>
      </c>
      <c r="D16" s="122">
        <v>305</v>
      </c>
      <c r="E16" s="122">
        <v>1465</v>
      </c>
      <c r="F16" s="122">
        <v>735</v>
      </c>
      <c r="G16" s="122">
        <v>135</v>
      </c>
      <c r="H16" s="122">
        <v>45</v>
      </c>
      <c r="I16" s="122">
        <v>145</v>
      </c>
      <c r="J16" s="122">
        <v>115</v>
      </c>
      <c r="K16" s="122">
        <v>50</v>
      </c>
      <c r="L16" s="122">
        <v>260</v>
      </c>
      <c r="M16" s="122">
        <v>3430</v>
      </c>
    </row>
    <row r="17" spans="2:13" x14ac:dyDescent="0.25">
      <c r="B17" s="633" t="s">
        <v>52</v>
      </c>
      <c r="C17" s="122">
        <f t="shared" ref="C17:M17" si="0">SUM(C14:C16)</f>
        <v>1040</v>
      </c>
      <c r="D17" s="122">
        <f t="shared" si="0"/>
        <v>1390</v>
      </c>
      <c r="E17" s="122">
        <f t="shared" si="0"/>
        <v>5690</v>
      </c>
      <c r="F17" s="122">
        <f t="shared" si="0"/>
        <v>8540</v>
      </c>
      <c r="G17" s="122">
        <f t="shared" si="0"/>
        <v>1395</v>
      </c>
      <c r="H17" s="122">
        <f t="shared" si="0"/>
        <v>1235</v>
      </c>
      <c r="I17" s="122">
        <f t="shared" si="0"/>
        <v>1125</v>
      </c>
      <c r="J17" s="122">
        <f t="shared" si="0"/>
        <v>1070</v>
      </c>
      <c r="K17" s="122">
        <f t="shared" si="0"/>
        <v>600</v>
      </c>
      <c r="L17" s="122">
        <f t="shared" si="0"/>
        <v>2165</v>
      </c>
      <c r="M17" s="122">
        <f t="shared" si="0"/>
        <v>24250</v>
      </c>
    </row>
    <row r="18" spans="2:13" x14ac:dyDescent="0.25">
      <c r="B18" s="633"/>
      <c r="C18" s="123">
        <f t="shared" ref="C18:L18" si="1">C17/$M17</f>
        <v>4.2886597938144332E-2</v>
      </c>
      <c r="D18" s="123">
        <f t="shared" si="1"/>
        <v>5.7319587628865978E-2</v>
      </c>
      <c r="E18" s="123">
        <f t="shared" si="1"/>
        <v>0.23463917525773195</v>
      </c>
      <c r="F18" s="123">
        <f t="shared" si="1"/>
        <v>0.35216494845360824</v>
      </c>
      <c r="G18" s="123">
        <f t="shared" si="1"/>
        <v>5.752577319587629E-2</v>
      </c>
      <c r="H18" s="123">
        <f t="shared" si="1"/>
        <v>5.092783505154639E-2</v>
      </c>
      <c r="I18" s="123">
        <f t="shared" si="1"/>
        <v>4.6391752577319589E-2</v>
      </c>
      <c r="J18" s="123">
        <f t="shared" si="1"/>
        <v>4.4123711340206186E-2</v>
      </c>
      <c r="K18" s="123">
        <f t="shared" si="1"/>
        <v>2.4742268041237112E-2</v>
      </c>
      <c r="L18" s="123">
        <f t="shared" si="1"/>
        <v>8.9278350515463914E-2</v>
      </c>
      <c r="M18" s="116"/>
    </row>
  </sheetData>
  <sheetProtection sheet="1" objects="1" scenarios="1"/>
  <mergeCells count="5">
    <mergeCell ref="B17:B18"/>
    <mergeCell ref="G2:J3"/>
    <mergeCell ref="B6:H8"/>
    <mergeCell ref="B12:B13"/>
    <mergeCell ref="A1:XFD1"/>
  </mergeCells>
  <hyperlinks>
    <hyperlink ref="A1:XFD1" location="CONTENTS!A1" display="RETURN TO CONTENTS PAGE"/>
  </hyperlinks>
  <pageMargins left="0.7" right="0.7" top="0.75" bottom="0.75" header="0.3" footer="0.3"/>
  <pageSetup orientation="portrait" horizontalDpi="90" verticalDpi="9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8" tint="-0.499984740745262"/>
  </sheetPr>
  <dimension ref="A1:J35"/>
  <sheetViews>
    <sheetView showGridLines="0" showRowColHeaders="0" zoomScaleNormal="100" workbookViewId="0">
      <selection sqref="A1:X1"/>
    </sheetView>
  </sheetViews>
  <sheetFormatPr defaultRowHeight="14.5" x14ac:dyDescent="0.35"/>
  <cols>
    <col min="1" max="1" width="8.7265625" style="10"/>
    <col min="2" max="2" width="37.1796875" style="10" customWidth="1"/>
    <col min="3" max="3" width="22.26953125" style="10" customWidth="1"/>
    <col min="4" max="4" width="23.90625" style="10" customWidth="1"/>
    <col min="5" max="5" width="26.7265625" style="10" customWidth="1"/>
    <col min="6" max="6" width="36.90625" style="10" customWidth="1"/>
    <col min="7" max="16384" width="8.7265625" style="10"/>
  </cols>
  <sheetData>
    <row r="1" spans="1:10" s="456" customFormat="1" x14ac:dyDescent="0.35">
      <c r="A1" s="456" t="s">
        <v>878</v>
      </c>
    </row>
    <row r="2" spans="1:10" s="2" customFormat="1" x14ac:dyDescent="0.35">
      <c r="A2" s="2" t="s">
        <v>291</v>
      </c>
      <c r="D2" s="486" t="s">
        <v>404</v>
      </c>
      <c r="E2" s="486"/>
      <c r="F2" s="486"/>
      <c r="G2" s="486"/>
      <c r="H2" s="486"/>
      <c r="I2" s="486"/>
      <c r="J2" s="486"/>
    </row>
    <row r="3" spans="1:10" s="2" customFormat="1" x14ac:dyDescent="0.35">
      <c r="A3" s="2" t="s">
        <v>78</v>
      </c>
      <c r="B3" s="2" t="s">
        <v>292</v>
      </c>
      <c r="D3" s="486"/>
      <c r="E3" s="486"/>
      <c r="F3" s="486"/>
      <c r="G3" s="486"/>
      <c r="H3" s="486"/>
      <c r="I3" s="486"/>
      <c r="J3" s="486"/>
    </row>
    <row r="4" spans="1:10" s="2" customFormat="1" x14ac:dyDescent="0.35">
      <c r="A4" s="2" t="s">
        <v>79</v>
      </c>
      <c r="B4" s="2" t="s">
        <v>293</v>
      </c>
    </row>
    <row r="6" spans="1:10" ht="25" customHeight="1" x14ac:dyDescent="0.35">
      <c r="B6" s="596" t="s">
        <v>238</v>
      </c>
      <c r="C6" s="518" t="s">
        <v>28</v>
      </c>
      <c r="D6" s="636" t="s">
        <v>294</v>
      </c>
      <c r="E6" s="636"/>
      <c r="F6" s="636"/>
    </row>
    <row r="7" spans="1:10" x14ac:dyDescent="0.35">
      <c r="B7" s="596"/>
      <c r="C7" s="518"/>
      <c r="D7" s="111" t="s">
        <v>295</v>
      </c>
      <c r="E7" s="111" t="s">
        <v>296</v>
      </c>
      <c r="F7" s="111" t="s">
        <v>297</v>
      </c>
    </row>
    <row r="8" spans="1:10" x14ac:dyDescent="0.35">
      <c r="C8" s="112"/>
      <c r="D8" s="113"/>
      <c r="E8" s="113"/>
      <c r="F8" s="113"/>
    </row>
    <row r="9" spans="1:10" x14ac:dyDescent="0.35">
      <c r="B9" s="114" t="s">
        <v>47</v>
      </c>
      <c r="C9" s="82" t="s">
        <v>48</v>
      </c>
      <c r="D9" s="98">
        <v>0.87</v>
      </c>
      <c r="E9" s="98">
        <v>0.04</v>
      </c>
      <c r="F9" s="98">
        <v>0.03</v>
      </c>
    </row>
    <row r="11" spans="1:10" x14ac:dyDescent="0.35">
      <c r="B11" s="115" t="s">
        <v>53</v>
      </c>
      <c r="C11" s="82" t="s">
        <v>52</v>
      </c>
      <c r="D11" s="86">
        <v>0.86614393727247274</v>
      </c>
      <c r="E11" s="86">
        <v>5.301969569681695E-2</v>
      </c>
      <c r="F11" s="86">
        <v>2.8003360403248391E-2</v>
      </c>
    </row>
    <row r="13" spans="1:10" x14ac:dyDescent="0.35">
      <c r="B13" s="600" t="s">
        <v>54</v>
      </c>
      <c r="C13" s="116" t="s">
        <v>56</v>
      </c>
      <c r="D13" s="117">
        <v>0.84</v>
      </c>
      <c r="E13" s="117">
        <v>0.04</v>
      </c>
      <c r="F13" s="117">
        <v>7.0000000000000007E-2</v>
      </c>
    </row>
    <row r="14" spans="1:10" x14ac:dyDescent="0.35">
      <c r="B14" s="601"/>
      <c r="C14" s="116" t="s">
        <v>57</v>
      </c>
      <c r="D14" s="117">
        <v>0.85</v>
      </c>
      <c r="E14" s="117">
        <v>0.02</v>
      </c>
      <c r="F14" s="117">
        <v>7.0000000000000007E-2</v>
      </c>
    </row>
    <row r="15" spans="1:10" x14ac:dyDescent="0.35">
      <c r="B15" s="601"/>
      <c r="C15" s="116" t="s">
        <v>58</v>
      </c>
      <c r="D15" s="117">
        <v>0.91</v>
      </c>
      <c r="E15" s="117">
        <v>0.01</v>
      </c>
      <c r="F15" s="117">
        <v>0.03</v>
      </c>
    </row>
    <row r="16" spans="1:10" x14ac:dyDescent="0.35">
      <c r="B16" s="601"/>
      <c r="C16" s="116" t="s">
        <v>59</v>
      </c>
      <c r="D16" s="117">
        <v>0.85</v>
      </c>
      <c r="E16" s="117">
        <v>0.04</v>
      </c>
      <c r="F16" s="117">
        <v>0.04</v>
      </c>
    </row>
    <row r="17" spans="2:6" x14ac:dyDescent="0.35">
      <c r="B17" s="601"/>
      <c r="C17" s="116" t="s">
        <v>55</v>
      </c>
      <c r="D17" s="117">
        <v>0.88</v>
      </c>
      <c r="E17" s="117">
        <v>0.03</v>
      </c>
      <c r="F17" s="117">
        <v>0.05</v>
      </c>
    </row>
    <row r="18" spans="2:6" x14ac:dyDescent="0.35">
      <c r="B18" s="601"/>
      <c r="C18" s="116" t="s">
        <v>61</v>
      </c>
      <c r="D18" s="117">
        <v>0.85</v>
      </c>
      <c r="E18" s="117">
        <v>0.03</v>
      </c>
      <c r="F18" s="117">
        <v>7.0000000000000007E-2</v>
      </c>
    </row>
    <row r="19" spans="2:6" x14ac:dyDescent="0.35">
      <c r="B19" s="601"/>
      <c r="C19" s="116" t="s">
        <v>62</v>
      </c>
      <c r="D19" s="117">
        <v>0.88</v>
      </c>
      <c r="E19" s="117">
        <v>0.03</v>
      </c>
      <c r="F19" s="117">
        <v>0.05</v>
      </c>
    </row>
    <row r="20" spans="2:6" x14ac:dyDescent="0.35">
      <c r="B20" s="601"/>
      <c r="C20" s="116" t="s">
        <v>63</v>
      </c>
      <c r="D20" s="117">
        <v>0.89</v>
      </c>
      <c r="E20" s="117">
        <v>0.03</v>
      </c>
      <c r="F20" s="117">
        <v>0.04</v>
      </c>
    </row>
    <row r="21" spans="2:6" x14ac:dyDescent="0.35">
      <c r="B21" s="601"/>
      <c r="C21" s="116" t="s">
        <v>60</v>
      </c>
      <c r="D21" s="117">
        <v>0.89</v>
      </c>
      <c r="E21" s="117">
        <v>0.01</v>
      </c>
      <c r="F21" s="117">
        <v>0.04</v>
      </c>
    </row>
    <row r="22" spans="2:6" x14ac:dyDescent="0.35">
      <c r="B22" s="602"/>
      <c r="C22" s="116" t="s">
        <v>64</v>
      </c>
      <c r="D22" s="117">
        <v>0.84</v>
      </c>
      <c r="E22" s="117">
        <v>0.03</v>
      </c>
      <c r="F22" s="117">
        <v>7.0000000000000007E-2</v>
      </c>
    </row>
    <row r="35" spans="8:8" x14ac:dyDescent="0.35">
      <c r="H35" s="29"/>
    </row>
  </sheetData>
  <sheetProtection sheet="1" objects="1" scenarios="1"/>
  <mergeCells count="6">
    <mergeCell ref="A1:XFD1"/>
    <mergeCell ref="D6:F6"/>
    <mergeCell ref="C6:C7"/>
    <mergeCell ref="B6:B7"/>
    <mergeCell ref="B13:B22"/>
    <mergeCell ref="D2:J3"/>
  </mergeCells>
  <hyperlinks>
    <hyperlink ref="A1:XFD1" location="CONTENTS!A1" display="RETURN TO CONTENTS PAGE"/>
  </hyperlink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8" tint="0.79998168889431442"/>
  </sheetPr>
  <dimension ref="A1:I41"/>
  <sheetViews>
    <sheetView showGridLines="0" showRowColHeaders="0" zoomScaleNormal="100" workbookViewId="0">
      <selection sqref="A1:X1"/>
    </sheetView>
  </sheetViews>
  <sheetFormatPr defaultRowHeight="14.5" x14ac:dyDescent="0.35"/>
  <cols>
    <col min="1" max="1" width="5.90625" style="10" customWidth="1"/>
    <col min="2" max="2" width="31.54296875" style="10" customWidth="1"/>
    <col min="3" max="3" width="26.7265625" style="10" customWidth="1"/>
    <col min="4" max="4" width="34.36328125" style="10" bestFit="1" customWidth="1"/>
    <col min="5" max="5" width="24.453125" style="10" bestFit="1" customWidth="1"/>
    <col min="6" max="6" width="15.26953125" style="10" bestFit="1" customWidth="1"/>
    <col min="7" max="7" width="15.6328125" style="10" bestFit="1" customWidth="1"/>
    <col min="8" max="8" width="22.81640625" style="10" bestFit="1" customWidth="1"/>
    <col min="9" max="9" width="33.81640625" style="10" customWidth="1"/>
    <col min="10" max="16384" width="8.7265625" style="10"/>
  </cols>
  <sheetData>
    <row r="1" spans="1:9" s="456" customFormat="1" x14ac:dyDescent="0.35">
      <c r="A1" s="456" t="s">
        <v>878</v>
      </c>
    </row>
    <row r="2" spans="1:9" s="4" customFormat="1" x14ac:dyDescent="0.35">
      <c r="B2" s="4" t="s">
        <v>619</v>
      </c>
      <c r="D2" s="455" t="s">
        <v>522</v>
      </c>
      <c r="E2" s="455"/>
      <c r="F2" s="455"/>
      <c r="G2" s="455"/>
    </row>
    <row r="3" spans="1:9" s="4" customFormat="1" x14ac:dyDescent="0.35">
      <c r="B3" s="4" t="s">
        <v>520</v>
      </c>
      <c r="D3" s="455"/>
      <c r="E3" s="455"/>
      <c r="F3" s="455"/>
      <c r="G3" s="455"/>
    </row>
    <row r="4" spans="1:9" s="4" customFormat="1" x14ac:dyDescent="0.35">
      <c r="B4" s="4" t="s">
        <v>618</v>
      </c>
    </row>
    <row r="5" spans="1:9" s="4" customFormat="1" x14ac:dyDescent="0.35">
      <c r="B5" s="43" t="s">
        <v>617</v>
      </c>
      <c r="C5" s="44"/>
      <c r="D5" s="44"/>
      <c r="E5" s="44"/>
      <c r="F5" s="44"/>
      <c r="G5" s="44"/>
      <c r="H5" s="44"/>
      <c r="I5" s="44"/>
    </row>
    <row r="6" spans="1:9" x14ac:dyDescent="0.35">
      <c r="B6" s="45"/>
      <c r="C6" s="45"/>
      <c r="D6" s="45"/>
      <c r="E6" s="45"/>
      <c r="F6" s="45"/>
      <c r="G6" s="45"/>
      <c r="H6" s="45"/>
      <c r="I6" s="45"/>
    </row>
    <row r="7" spans="1:9" ht="45" customHeight="1" x14ac:dyDescent="0.35">
      <c r="B7" s="639" t="s">
        <v>616</v>
      </c>
      <c r="C7" s="640"/>
      <c r="D7" s="640"/>
      <c r="E7" s="641"/>
      <c r="F7" s="45"/>
      <c r="G7" s="45"/>
      <c r="H7" s="45"/>
      <c r="I7" s="45"/>
    </row>
    <row r="8" spans="1:9" ht="28.5" customHeight="1" x14ac:dyDescent="0.35">
      <c r="B8" s="642" t="s">
        <v>615</v>
      </c>
      <c r="C8" s="643"/>
      <c r="D8" s="643"/>
      <c r="E8" s="644"/>
      <c r="F8" s="45"/>
      <c r="G8" s="45"/>
      <c r="H8" s="45"/>
      <c r="I8" s="45"/>
    </row>
    <row r="9" spans="1:9" x14ac:dyDescent="0.35">
      <c r="B9" s="645" t="s">
        <v>614</v>
      </c>
      <c r="C9" s="646"/>
      <c r="D9" s="646"/>
      <c r="E9" s="647"/>
      <c r="F9" s="45"/>
      <c r="G9" s="45"/>
      <c r="H9" s="45"/>
      <c r="I9" s="45"/>
    </row>
    <row r="10" spans="1:9" ht="39" customHeight="1" x14ac:dyDescent="0.35">
      <c r="B10" s="645"/>
      <c r="C10" s="646"/>
      <c r="D10" s="646"/>
      <c r="E10" s="647"/>
      <c r="F10" s="45"/>
      <c r="G10" s="45"/>
      <c r="H10" s="45"/>
      <c r="I10" s="45"/>
    </row>
    <row r="11" spans="1:9" x14ac:dyDescent="0.35">
      <c r="B11" s="648"/>
      <c r="C11" s="649"/>
      <c r="D11" s="649"/>
      <c r="E11" s="650"/>
      <c r="F11" s="45"/>
      <c r="G11" s="45"/>
      <c r="H11" s="45"/>
      <c r="I11" s="45"/>
    </row>
    <row r="12" spans="1:9" x14ac:dyDescent="0.35">
      <c r="B12" s="45"/>
      <c r="C12" s="45"/>
      <c r="D12" s="45"/>
      <c r="E12" s="45"/>
      <c r="F12" s="45"/>
      <c r="G12" s="45"/>
      <c r="H12" s="45"/>
      <c r="I12" s="45"/>
    </row>
    <row r="13" spans="1:9" x14ac:dyDescent="0.35">
      <c r="B13" s="637"/>
      <c r="C13" s="637"/>
      <c r="D13" s="45"/>
      <c r="E13" s="45"/>
      <c r="F13" s="45"/>
      <c r="G13" s="45"/>
      <c r="H13" s="45"/>
      <c r="I13" s="45"/>
    </row>
    <row r="14" spans="1:9" x14ac:dyDescent="0.35">
      <c r="B14" s="99"/>
      <c r="C14" s="100" t="s">
        <v>613</v>
      </c>
      <c r="D14" s="100" t="s">
        <v>612</v>
      </c>
      <c r="E14" s="100" t="s">
        <v>611</v>
      </c>
      <c r="F14" s="100" t="s">
        <v>610</v>
      </c>
      <c r="G14" s="100" t="s">
        <v>609</v>
      </c>
      <c r="H14" s="100" t="s">
        <v>608</v>
      </c>
      <c r="I14" s="101" t="s">
        <v>607</v>
      </c>
    </row>
    <row r="15" spans="1:9" x14ac:dyDescent="0.35">
      <c r="B15" s="102" t="s">
        <v>48</v>
      </c>
      <c r="C15" s="103">
        <v>0.35</v>
      </c>
      <c r="D15" s="103">
        <v>0.03</v>
      </c>
      <c r="E15" s="103">
        <v>0.01</v>
      </c>
      <c r="F15" s="103">
        <v>0.38</v>
      </c>
      <c r="G15" s="103">
        <v>0.13</v>
      </c>
      <c r="H15" s="103">
        <v>0.04</v>
      </c>
      <c r="I15" s="104">
        <v>0.05</v>
      </c>
    </row>
    <row r="16" spans="1:9" x14ac:dyDescent="0.35">
      <c r="B16" s="105" t="s">
        <v>58</v>
      </c>
      <c r="C16" s="106">
        <v>0.5</v>
      </c>
      <c r="D16" s="106">
        <v>0.01</v>
      </c>
      <c r="E16" s="106"/>
      <c r="F16" s="106">
        <v>0.41</v>
      </c>
      <c r="G16" s="106"/>
      <c r="H16" s="106">
        <v>0.03</v>
      </c>
      <c r="I16" s="107">
        <v>0.04</v>
      </c>
    </row>
    <row r="17" spans="2:9" x14ac:dyDescent="0.35">
      <c r="B17" s="105" t="s">
        <v>59</v>
      </c>
      <c r="C17" s="106">
        <v>0.42</v>
      </c>
      <c r="D17" s="106">
        <v>0.03</v>
      </c>
      <c r="E17" s="106">
        <v>0.03</v>
      </c>
      <c r="F17" s="106">
        <v>0.33</v>
      </c>
      <c r="G17" s="106">
        <v>0.08</v>
      </c>
      <c r="H17" s="106">
        <v>0.04</v>
      </c>
      <c r="I17" s="107">
        <v>0.06</v>
      </c>
    </row>
    <row r="18" spans="2:9" x14ac:dyDescent="0.35">
      <c r="B18" s="105" t="s">
        <v>55</v>
      </c>
      <c r="C18" s="106">
        <v>0.32</v>
      </c>
      <c r="D18" s="106">
        <v>0.03</v>
      </c>
      <c r="E18" s="106">
        <v>0.03</v>
      </c>
      <c r="F18" s="106">
        <v>0.53</v>
      </c>
      <c r="G18" s="106"/>
      <c r="H18" s="106">
        <v>0.05</v>
      </c>
      <c r="I18" s="107">
        <v>0.04</v>
      </c>
    </row>
    <row r="19" spans="2:9" x14ac:dyDescent="0.35">
      <c r="B19" s="105" t="s">
        <v>56</v>
      </c>
      <c r="C19" s="106">
        <v>0.4</v>
      </c>
      <c r="D19" s="106">
        <v>0.04</v>
      </c>
      <c r="E19" s="106">
        <v>0.03</v>
      </c>
      <c r="F19" s="106">
        <v>7.0000000000000007E-2</v>
      </c>
      <c r="G19" s="106">
        <v>0.35</v>
      </c>
      <c r="H19" s="106">
        <v>0.06</v>
      </c>
      <c r="I19" s="107">
        <v>0.05</v>
      </c>
    </row>
    <row r="20" spans="2:9" x14ac:dyDescent="0.35">
      <c r="B20" s="105" t="s">
        <v>61</v>
      </c>
      <c r="C20" s="106">
        <v>0.32</v>
      </c>
      <c r="D20" s="106">
        <v>0.03</v>
      </c>
      <c r="E20" s="106">
        <v>0.01</v>
      </c>
      <c r="F20" s="106">
        <v>0.51</v>
      </c>
      <c r="G20" s="106"/>
      <c r="H20" s="106">
        <v>7.0000000000000007E-2</v>
      </c>
      <c r="I20" s="107">
        <v>0.05</v>
      </c>
    </row>
    <row r="21" spans="2:9" x14ac:dyDescent="0.35">
      <c r="B21" s="105" t="s">
        <v>57</v>
      </c>
      <c r="C21" s="106">
        <v>0.39</v>
      </c>
      <c r="D21" s="106">
        <v>0.02</v>
      </c>
      <c r="E21" s="106">
        <v>0.01</v>
      </c>
      <c r="F21" s="106">
        <v>7.0000000000000007E-2</v>
      </c>
      <c r="G21" s="106">
        <v>0.38</v>
      </c>
      <c r="H21" s="106">
        <v>0.06</v>
      </c>
      <c r="I21" s="107">
        <v>0.05</v>
      </c>
    </row>
    <row r="22" spans="2:9" x14ac:dyDescent="0.35">
      <c r="B22" s="105" t="s">
        <v>95</v>
      </c>
      <c r="C22" s="106">
        <v>0.39</v>
      </c>
      <c r="D22" s="106">
        <v>0.02</v>
      </c>
      <c r="E22" s="106">
        <v>0.03</v>
      </c>
      <c r="F22" s="106">
        <v>0.4</v>
      </c>
      <c r="G22" s="106">
        <v>0.05</v>
      </c>
      <c r="H22" s="106">
        <v>7.0000000000000007E-2</v>
      </c>
      <c r="I22" s="107">
        <v>0.03</v>
      </c>
    </row>
    <row r="23" spans="2:9" x14ac:dyDescent="0.35">
      <c r="B23" s="105" t="s">
        <v>62</v>
      </c>
      <c r="C23" s="106">
        <v>0.45</v>
      </c>
      <c r="D23" s="106">
        <v>0.03</v>
      </c>
      <c r="E23" s="106">
        <v>0.02</v>
      </c>
      <c r="F23" s="106">
        <v>0.42</v>
      </c>
      <c r="G23" s="106"/>
      <c r="H23" s="106">
        <v>0.05</v>
      </c>
      <c r="I23" s="107">
        <v>0.02</v>
      </c>
    </row>
    <row r="24" spans="2:9" x14ac:dyDescent="0.35">
      <c r="B24" s="105" t="s">
        <v>63</v>
      </c>
      <c r="C24" s="106">
        <v>0.34</v>
      </c>
      <c r="D24" s="106">
        <v>0.03</v>
      </c>
      <c r="E24" s="106">
        <v>0.02</v>
      </c>
      <c r="F24" s="106">
        <v>0.52</v>
      </c>
      <c r="G24" s="106"/>
      <c r="H24" s="106">
        <v>0.04</v>
      </c>
      <c r="I24" s="107">
        <v>0.03</v>
      </c>
    </row>
    <row r="25" spans="2:9" x14ac:dyDescent="0.35">
      <c r="B25" s="108" t="s">
        <v>60</v>
      </c>
      <c r="C25" s="109">
        <v>0.33</v>
      </c>
      <c r="D25" s="109">
        <v>0.01</v>
      </c>
      <c r="E25" s="109">
        <v>0.04</v>
      </c>
      <c r="F25" s="109">
        <v>0.41</v>
      </c>
      <c r="G25" s="109">
        <v>0.12</v>
      </c>
      <c r="H25" s="109">
        <v>0.04</v>
      </c>
      <c r="I25" s="110">
        <v>0.03</v>
      </c>
    </row>
    <row r="26" spans="2:9" x14ac:dyDescent="0.35">
      <c r="B26" s="45"/>
      <c r="C26" s="45"/>
      <c r="D26" s="45"/>
      <c r="E26" s="45"/>
      <c r="F26" s="45"/>
      <c r="G26" s="45"/>
      <c r="H26" s="45"/>
      <c r="I26" s="45"/>
    </row>
    <row r="27" spans="2:9" x14ac:dyDescent="0.35">
      <c r="B27" s="45" t="s">
        <v>606</v>
      </c>
      <c r="C27" s="45"/>
      <c r="D27" s="45"/>
      <c r="E27" s="45"/>
      <c r="F27" s="45"/>
      <c r="G27" s="45"/>
      <c r="H27" s="45"/>
      <c r="I27" s="45"/>
    </row>
    <row r="28" spans="2:9" x14ac:dyDescent="0.35">
      <c r="B28" s="45" t="s">
        <v>605</v>
      </c>
      <c r="C28" s="45"/>
      <c r="D28" s="45"/>
      <c r="E28" s="45"/>
      <c r="F28" s="45"/>
      <c r="G28" s="45"/>
      <c r="H28" s="45"/>
      <c r="I28" s="45"/>
    </row>
    <row r="29" spans="2:9" x14ac:dyDescent="0.35">
      <c r="B29" s="45" t="s">
        <v>604</v>
      </c>
      <c r="C29" s="45"/>
      <c r="D29" s="45"/>
      <c r="E29" s="45"/>
      <c r="F29" s="45"/>
      <c r="G29" s="45"/>
      <c r="H29" s="45"/>
      <c r="I29" s="45"/>
    </row>
    <row r="30" spans="2:9" x14ac:dyDescent="0.35">
      <c r="B30" s="45" t="s">
        <v>603</v>
      </c>
      <c r="C30" s="45"/>
      <c r="D30" s="45"/>
      <c r="E30" s="45"/>
      <c r="F30" s="45"/>
      <c r="G30" s="45"/>
      <c r="H30" s="45"/>
      <c r="I30" s="45"/>
    </row>
    <row r="33" spans="8:9" x14ac:dyDescent="0.35">
      <c r="I33" s="638"/>
    </row>
    <row r="34" spans="8:9" x14ac:dyDescent="0.35">
      <c r="I34" s="638"/>
    </row>
    <row r="35" spans="8:9" x14ac:dyDescent="0.35">
      <c r="H35" s="29"/>
      <c r="I35" s="638"/>
    </row>
    <row r="36" spans="8:9" x14ac:dyDescent="0.35">
      <c r="I36" s="638"/>
    </row>
    <row r="37" spans="8:9" x14ac:dyDescent="0.35">
      <c r="I37" s="638"/>
    </row>
    <row r="38" spans="8:9" x14ac:dyDescent="0.35">
      <c r="I38" s="638"/>
    </row>
    <row r="39" spans="8:9" x14ac:dyDescent="0.35">
      <c r="I39" s="638"/>
    </row>
    <row r="40" spans="8:9" x14ac:dyDescent="0.35">
      <c r="I40" s="638"/>
    </row>
    <row r="41" spans="8:9" x14ac:dyDescent="0.35">
      <c r="I41" s="638"/>
    </row>
  </sheetData>
  <sheetProtection sheet="1" objects="1" scenarios="1"/>
  <mergeCells count="7">
    <mergeCell ref="A1:XFD1"/>
    <mergeCell ref="D2:G3"/>
    <mergeCell ref="B13:C13"/>
    <mergeCell ref="I33:I41"/>
    <mergeCell ref="B7:E7"/>
    <mergeCell ref="B8:E8"/>
    <mergeCell ref="B9:E11"/>
  </mergeCells>
  <hyperlinks>
    <hyperlink ref="A1:XFD1" location="CONTENTS!A1" display="RETURN TO CONTENTS PAGE"/>
  </hyperlinks>
  <pageMargins left="0.7" right="0.7" top="0.75" bottom="0.75" header="0.3" footer="0.3"/>
  <pageSetup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8" tint="0.79998168889431442"/>
  </sheetPr>
  <dimension ref="A1:H35"/>
  <sheetViews>
    <sheetView showGridLines="0" showRowColHeaders="0" zoomScaleNormal="100" workbookViewId="0">
      <selection sqref="A1:X1"/>
    </sheetView>
  </sheetViews>
  <sheetFormatPr defaultRowHeight="14.5" x14ac:dyDescent="0.35"/>
  <cols>
    <col min="1" max="1" width="8.7265625" style="10"/>
    <col min="2" max="2" width="65.26953125" style="10" customWidth="1"/>
    <col min="3" max="3" width="17.6328125" style="10" customWidth="1"/>
    <col min="4" max="4" width="13.90625" style="10" bestFit="1" customWidth="1"/>
    <col min="5" max="5" width="22.453125" style="10" customWidth="1"/>
    <col min="6" max="6" width="28.6328125" style="10" customWidth="1"/>
    <col min="7" max="7" width="26.26953125" style="10" customWidth="1"/>
    <col min="8" max="16384" width="8.7265625" style="10"/>
  </cols>
  <sheetData>
    <row r="1" spans="1:7" s="456" customFormat="1" x14ac:dyDescent="0.35">
      <c r="A1" s="456" t="s">
        <v>878</v>
      </c>
    </row>
    <row r="2" spans="1:7" s="4" customFormat="1" x14ac:dyDescent="0.35">
      <c r="A2" s="4" t="s">
        <v>647</v>
      </c>
      <c r="D2" s="455" t="s">
        <v>522</v>
      </c>
      <c r="E2" s="455"/>
      <c r="F2" s="455"/>
      <c r="G2" s="455"/>
    </row>
    <row r="3" spans="1:7" s="4" customFormat="1" x14ac:dyDescent="0.35">
      <c r="A3" s="4" t="s">
        <v>49</v>
      </c>
      <c r="B3" s="4">
        <v>2019</v>
      </c>
      <c r="D3" s="455"/>
      <c r="E3" s="455"/>
      <c r="F3" s="455"/>
      <c r="G3" s="455"/>
    </row>
    <row r="4" spans="1:7" s="4" customFormat="1" x14ac:dyDescent="0.35">
      <c r="A4" s="4" t="s">
        <v>50</v>
      </c>
      <c r="B4" s="131" t="s">
        <v>121</v>
      </c>
    </row>
    <row r="5" spans="1:7" s="4" customFormat="1" x14ac:dyDescent="0.35">
      <c r="A5" s="4" t="s">
        <v>50</v>
      </c>
      <c r="B5" s="131" t="s">
        <v>646</v>
      </c>
    </row>
    <row r="6" spans="1:7" x14ac:dyDescent="0.35">
      <c r="B6" s="274"/>
    </row>
    <row r="7" spans="1:7" x14ac:dyDescent="0.35">
      <c r="B7" s="413" t="s">
        <v>28</v>
      </c>
      <c r="C7" s="413" t="s">
        <v>645</v>
      </c>
      <c r="D7" s="413" t="s">
        <v>644</v>
      </c>
      <c r="E7" s="413" t="s">
        <v>643</v>
      </c>
      <c r="F7" s="413" t="s">
        <v>642</v>
      </c>
      <c r="G7" s="413" t="s">
        <v>641</v>
      </c>
    </row>
    <row r="8" spans="1:7" x14ac:dyDescent="0.35">
      <c r="B8" s="139"/>
      <c r="C8" s="139"/>
      <c r="D8" s="139"/>
      <c r="E8" s="139"/>
      <c r="F8" s="139"/>
      <c r="G8" s="139"/>
    </row>
    <row r="9" spans="1:7" x14ac:dyDescent="0.35">
      <c r="B9" s="54" t="s">
        <v>52</v>
      </c>
      <c r="C9" s="56">
        <v>1133006</v>
      </c>
      <c r="D9" s="414">
        <f>SUM(D11+D12+D13+D14+D15+D16+D17+D18+D19+D20)</f>
        <v>734029.21000000008</v>
      </c>
      <c r="E9" s="56">
        <f>D9/100</f>
        <v>7340.2921000000006</v>
      </c>
      <c r="F9" s="415">
        <f>C9/D9</f>
        <v>1.5435434783310598</v>
      </c>
      <c r="G9" s="416">
        <f>C9/E9</f>
        <v>154.35434783310598</v>
      </c>
    </row>
    <row r="11" spans="1:7" x14ac:dyDescent="0.35">
      <c r="B11" s="54" t="s">
        <v>56</v>
      </c>
      <c r="C11" s="56">
        <v>159563</v>
      </c>
      <c r="D11" s="414">
        <v>19184.490000000002</v>
      </c>
      <c r="E11" s="56">
        <f t="shared" ref="E11:E20" si="0">D11/100</f>
        <v>191.84490000000002</v>
      </c>
      <c r="F11" s="415">
        <f t="shared" ref="F11:F20" si="1">C11/D11</f>
        <v>8.3172917288914103</v>
      </c>
      <c r="G11" s="416">
        <f t="shared" ref="G11:G20" si="2">C11/E11</f>
        <v>831.72917288914107</v>
      </c>
    </row>
    <row r="12" spans="1:7" x14ac:dyDescent="0.35">
      <c r="B12" s="54" t="s">
        <v>57</v>
      </c>
      <c r="C12" s="56">
        <v>172292</v>
      </c>
      <c r="D12" s="414">
        <v>84631.29</v>
      </c>
      <c r="E12" s="56">
        <f t="shared" si="0"/>
        <v>846.3128999999999</v>
      </c>
      <c r="F12" s="415">
        <f t="shared" si="1"/>
        <v>2.0357955077844143</v>
      </c>
      <c r="G12" s="416">
        <f t="shared" si="2"/>
        <v>203.57955077844142</v>
      </c>
    </row>
    <row r="13" spans="1:7" x14ac:dyDescent="0.35">
      <c r="B13" s="54" t="s">
        <v>61</v>
      </c>
      <c r="C13" s="56">
        <v>116915</v>
      </c>
      <c r="D13" s="414">
        <v>92244.28</v>
      </c>
      <c r="E13" s="56">
        <f t="shared" si="0"/>
        <v>922.44280000000003</v>
      </c>
      <c r="F13" s="415">
        <f t="shared" si="1"/>
        <v>1.2674498624738575</v>
      </c>
      <c r="G13" s="416">
        <f t="shared" si="2"/>
        <v>126.74498624738574</v>
      </c>
    </row>
    <row r="14" spans="1:7" x14ac:dyDescent="0.35">
      <c r="B14" s="54" t="s">
        <v>63</v>
      </c>
      <c r="C14" s="56">
        <v>142424</v>
      </c>
      <c r="D14" s="414">
        <v>94259.45</v>
      </c>
      <c r="E14" s="56">
        <f t="shared" si="0"/>
        <v>942.59449999999993</v>
      </c>
      <c r="F14" s="415">
        <f t="shared" si="1"/>
        <v>1.510978474837271</v>
      </c>
      <c r="G14" s="416">
        <f t="shared" si="2"/>
        <v>151.09784748372709</v>
      </c>
    </row>
    <row r="15" spans="1:7" x14ac:dyDescent="0.35">
      <c r="B15" s="54" t="s">
        <v>62</v>
      </c>
      <c r="C15" s="56">
        <v>95019</v>
      </c>
      <c r="D15" s="414">
        <v>74238.31</v>
      </c>
      <c r="E15" s="56">
        <f t="shared" si="0"/>
        <v>742.38310000000001</v>
      </c>
      <c r="F15" s="415">
        <f t="shared" si="1"/>
        <v>1.2799186834937379</v>
      </c>
      <c r="G15" s="416">
        <f t="shared" si="2"/>
        <v>127.99186834937379</v>
      </c>
    </row>
    <row r="16" spans="1:7" x14ac:dyDescent="0.35">
      <c r="B16" s="54" t="s">
        <v>59</v>
      </c>
      <c r="C16" s="56">
        <v>141727</v>
      </c>
      <c r="D16" s="414">
        <v>176025.58</v>
      </c>
      <c r="E16" s="56">
        <f t="shared" si="0"/>
        <v>1760.2557999999999</v>
      </c>
      <c r="F16" s="415">
        <f t="shared" si="1"/>
        <v>0.80515002421807114</v>
      </c>
      <c r="G16" s="416">
        <f t="shared" si="2"/>
        <v>80.515002421807111</v>
      </c>
    </row>
    <row r="17" spans="2:7" x14ac:dyDescent="0.35">
      <c r="B17" s="54" t="s">
        <v>60</v>
      </c>
      <c r="C17" s="56">
        <v>95667</v>
      </c>
      <c r="D17" s="414">
        <v>115571.73</v>
      </c>
      <c r="E17" s="56">
        <f t="shared" si="0"/>
        <v>1155.7173</v>
      </c>
      <c r="F17" s="415">
        <f t="shared" si="1"/>
        <v>0.82777163584900915</v>
      </c>
      <c r="G17" s="416">
        <f t="shared" si="2"/>
        <v>82.777163584900904</v>
      </c>
    </row>
    <row r="18" spans="2:7" x14ac:dyDescent="0.35">
      <c r="B18" s="54" t="s">
        <v>58</v>
      </c>
      <c r="C18" s="56">
        <v>70173</v>
      </c>
      <c r="D18" s="414">
        <v>36153.769999999997</v>
      </c>
      <c r="E18" s="56">
        <f t="shared" si="0"/>
        <v>361.53769999999997</v>
      </c>
      <c r="F18" s="415">
        <f t="shared" si="1"/>
        <v>1.9409594075527947</v>
      </c>
      <c r="G18" s="416">
        <f t="shared" si="2"/>
        <v>194.09594075527949</v>
      </c>
    </row>
    <row r="19" spans="2:7" x14ac:dyDescent="0.35">
      <c r="B19" s="54" t="s">
        <v>55</v>
      </c>
      <c r="C19" s="56">
        <v>99299</v>
      </c>
      <c r="D19" s="414">
        <v>3568.8</v>
      </c>
      <c r="E19" s="56">
        <f t="shared" si="0"/>
        <v>35.688000000000002</v>
      </c>
      <c r="F19" s="415">
        <f t="shared" si="1"/>
        <v>27.824198610177088</v>
      </c>
      <c r="G19" s="416">
        <f t="shared" si="2"/>
        <v>2782.4198610177086</v>
      </c>
    </row>
    <row r="20" spans="2:7" x14ac:dyDescent="0.35">
      <c r="B20" s="54" t="s">
        <v>64</v>
      </c>
      <c r="C20" s="56">
        <v>39927</v>
      </c>
      <c r="D20" s="414">
        <v>38151.51</v>
      </c>
      <c r="E20" s="56">
        <f t="shared" si="0"/>
        <v>381.51510000000002</v>
      </c>
      <c r="F20" s="415">
        <f t="shared" si="1"/>
        <v>1.0465378696675438</v>
      </c>
      <c r="G20" s="416">
        <f t="shared" si="2"/>
        <v>104.6537869667544</v>
      </c>
    </row>
    <row r="21" spans="2:7" x14ac:dyDescent="0.35">
      <c r="B21" s="139"/>
      <c r="C21" s="182"/>
      <c r="D21" s="417"/>
      <c r="E21" s="182"/>
      <c r="F21" s="418"/>
      <c r="G21" s="419"/>
    </row>
    <row r="22" spans="2:7" x14ac:dyDescent="0.35">
      <c r="B22" s="54" t="s">
        <v>370</v>
      </c>
      <c r="C22" s="56">
        <f>SUM(C13+C14+C15+C16+C17+C18+C19)</f>
        <v>761224</v>
      </c>
      <c r="D22" s="414">
        <v>592061.92000000004</v>
      </c>
      <c r="E22" s="56">
        <f>D22/100</f>
        <v>5920.6192000000001</v>
      </c>
      <c r="F22" s="415">
        <f>C22/D22</f>
        <v>1.2857168723163279</v>
      </c>
      <c r="G22" s="416">
        <f>C22/E22</f>
        <v>128.57168723163281</v>
      </c>
    </row>
    <row r="35" spans="8:8" x14ac:dyDescent="0.35">
      <c r="H35" s="29"/>
    </row>
  </sheetData>
  <sheetProtection sheet="1" objects="1" scenarios="1"/>
  <mergeCells count="2">
    <mergeCell ref="D2:G3"/>
    <mergeCell ref="A1:XFD1"/>
  </mergeCells>
  <hyperlinks>
    <hyperlink ref="B4" r:id="rId1"/>
    <hyperlink ref="B5" r:id="rId2"/>
    <hyperlink ref="A1:XFD1" location="CONTENTS!A1" display="RETURN TO CONTENTS PAGE"/>
  </hyperlinks>
  <pageMargins left="0.7" right="0.7" top="0.75" bottom="0.75" header="0.3" footer="0.3"/>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8" tint="-0.499984740745262"/>
  </sheetPr>
  <dimension ref="A1:J58"/>
  <sheetViews>
    <sheetView showGridLines="0" showRowColHeaders="0" zoomScaleNormal="100" workbookViewId="0">
      <selection sqref="A1:X1"/>
    </sheetView>
  </sheetViews>
  <sheetFormatPr defaultRowHeight="14.5" x14ac:dyDescent="0.35"/>
  <cols>
    <col min="1" max="1" width="8.7265625" style="10"/>
    <col min="2" max="2" width="26.7265625" style="10" customWidth="1"/>
    <col min="3" max="3" width="16.54296875" style="10" customWidth="1"/>
    <col min="4" max="4" width="21.453125" style="10" customWidth="1"/>
    <col min="5" max="5" width="11.1796875" style="10" customWidth="1"/>
    <col min="6" max="6" width="15.7265625" style="10" customWidth="1"/>
    <col min="7" max="7" width="16.26953125" style="10" customWidth="1"/>
    <col min="8" max="16384" width="8.7265625" style="10"/>
  </cols>
  <sheetData>
    <row r="1" spans="1:10" s="456" customFormat="1" x14ac:dyDescent="0.35">
      <c r="A1" s="456" t="s">
        <v>878</v>
      </c>
    </row>
    <row r="2" spans="1:10" s="2" customFormat="1" x14ac:dyDescent="0.35">
      <c r="A2" s="2" t="s">
        <v>298</v>
      </c>
      <c r="E2" s="486" t="s">
        <v>404</v>
      </c>
      <c r="F2" s="486"/>
      <c r="G2" s="486"/>
      <c r="H2" s="486"/>
      <c r="I2" s="486"/>
      <c r="J2" s="486"/>
    </row>
    <row r="3" spans="1:10" s="2" customFormat="1" x14ac:dyDescent="0.35">
      <c r="A3" s="2" t="s">
        <v>78</v>
      </c>
      <c r="B3" s="2" t="s">
        <v>292</v>
      </c>
      <c r="E3" s="486"/>
      <c r="F3" s="486"/>
      <c r="G3" s="486"/>
      <c r="H3" s="486"/>
      <c r="I3" s="486"/>
      <c r="J3" s="486"/>
    </row>
    <row r="4" spans="1:10" s="2" customFormat="1" x14ac:dyDescent="0.35">
      <c r="A4" s="2" t="s">
        <v>79</v>
      </c>
      <c r="B4" s="2" t="s">
        <v>299</v>
      </c>
    </row>
    <row r="6" spans="1:10" ht="39.5" customHeight="1" x14ac:dyDescent="0.35">
      <c r="B6" s="518" t="s">
        <v>27</v>
      </c>
      <c r="C6" s="518" t="s">
        <v>28</v>
      </c>
      <c r="D6" s="518" t="s">
        <v>300</v>
      </c>
      <c r="E6" s="659" t="s">
        <v>301</v>
      </c>
      <c r="F6" s="659"/>
      <c r="G6" s="659"/>
    </row>
    <row r="7" spans="1:10" ht="26" x14ac:dyDescent="0.35">
      <c r="B7" s="518"/>
      <c r="C7" s="518"/>
      <c r="D7" s="518"/>
      <c r="E7" s="64" t="s">
        <v>295</v>
      </c>
      <c r="F7" s="64" t="s">
        <v>296</v>
      </c>
      <c r="G7" s="64" t="s">
        <v>297</v>
      </c>
    </row>
    <row r="8" spans="1:10" x14ac:dyDescent="0.35">
      <c r="B8" s="90"/>
      <c r="C8" s="91"/>
      <c r="D8" s="92"/>
      <c r="E8" s="93"/>
      <c r="F8" s="93"/>
      <c r="G8" s="93"/>
    </row>
    <row r="9" spans="1:10" x14ac:dyDescent="0.35">
      <c r="B9" s="654" t="s">
        <v>47</v>
      </c>
      <c r="C9" s="655" t="s">
        <v>48</v>
      </c>
      <c r="D9" s="94" t="s">
        <v>81</v>
      </c>
      <c r="E9" s="86">
        <v>0.47</v>
      </c>
      <c r="F9" s="86">
        <v>0.09</v>
      </c>
      <c r="G9" s="86">
        <v>0.25</v>
      </c>
    </row>
    <row r="10" spans="1:10" x14ac:dyDescent="0.35">
      <c r="B10" s="654"/>
      <c r="C10" s="655"/>
      <c r="D10" s="94" t="s">
        <v>242</v>
      </c>
      <c r="E10" s="86">
        <v>0.57999999999999996</v>
      </c>
      <c r="F10" s="86">
        <v>7.0000000000000007E-2</v>
      </c>
      <c r="G10" s="86">
        <v>0.23</v>
      </c>
    </row>
    <row r="11" spans="1:10" x14ac:dyDescent="0.35">
      <c r="B11" s="654"/>
      <c r="C11" s="655"/>
      <c r="D11" s="94" t="s">
        <v>241</v>
      </c>
      <c r="E11" s="86">
        <v>0.28000000000000003</v>
      </c>
      <c r="F11" s="86">
        <v>0.14000000000000001</v>
      </c>
      <c r="G11" s="86">
        <v>0.32</v>
      </c>
    </row>
    <row r="12" spans="1:10" x14ac:dyDescent="0.35">
      <c r="B12" s="654"/>
      <c r="C12" s="655"/>
      <c r="D12" s="94" t="s">
        <v>302</v>
      </c>
      <c r="E12" s="86">
        <v>0.17</v>
      </c>
      <c r="F12" s="86">
        <v>0.14000000000000001</v>
      </c>
      <c r="G12" s="86">
        <v>0.26</v>
      </c>
    </row>
    <row r="13" spans="1:10" x14ac:dyDescent="0.35">
      <c r="B13" s="95"/>
    </row>
    <row r="14" spans="1:10" x14ac:dyDescent="0.35">
      <c r="B14" s="522" t="s">
        <v>53</v>
      </c>
      <c r="C14" s="651" t="s">
        <v>52</v>
      </c>
      <c r="D14" s="96" t="s">
        <v>81</v>
      </c>
      <c r="E14" s="97">
        <v>0.44439681042613394</v>
      </c>
      <c r="F14" s="97">
        <v>0.11943753751178941</v>
      </c>
      <c r="G14" s="97">
        <v>0.24864957558089684</v>
      </c>
    </row>
    <row r="15" spans="1:10" x14ac:dyDescent="0.35">
      <c r="B15" s="523"/>
      <c r="C15" s="652"/>
      <c r="D15" s="96" t="s">
        <v>242</v>
      </c>
      <c r="E15" s="97">
        <v>0.57847976307996052</v>
      </c>
      <c r="F15" s="97">
        <v>8.7293752644196865E-2</v>
      </c>
      <c r="G15" s="97">
        <v>0.21492032153433929</v>
      </c>
    </row>
    <row r="16" spans="1:10" x14ac:dyDescent="0.35">
      <c r="B16" s="523"/>
      <c r="C16" s="652"/>
      <c r="D16" s="96" t="s">
        <v>241</v>
      </c>
      <c r="E16" s="97">
        <v>0.26991633321207714</v>
      </c>
      <c r="F16" s="97">
        <v>0.17315387413604946</v>
      </c>
      <c r="G16" s="97">
        <v>0.32957439068752276</v>
      </c>
    </row>
    <row r="17" spans="2:7" x14ac:dyDescent="0.35">
      <c r="B17" s="524"/>
      <c r="C17" s="653"/>
      <c r="D17" s="96" t="s">
        <v>302</v>
      </c>
      <c r="E17" s="97">
        <v>0.185957213384531</v>
      </c>
      <c r="F17" s="97">
        <v>0.1634668129456939</v>
      </c>
      <c r="G17" s="97">
        <v>0.25781678551837628</v>
      </c>
    </row>
    <row r="18" spans="2:7" x14ac:dyDescent="0.35">
      <c r="B18" s="95"/>
    </row>
    <row r="19" spans="2:7" x14ac:dyDescent="0.35">
      <c r="B19" s="522" t="s">
        <v>54</v>
      </c>
      <c r="C19" s="656" t="s">
        <v>56</v>
      </c>
      <c r="D19" s="94" t="s">
        <v>81</v>
      </c>
      <c r="E19" s="98">
        <v>0.39</v>
      </c>
      <c r="F19" s="98">
        <v>0.12</v>
      </c>
      <c r="G19" s="98">
        <v>0.24</v>
      </c>
    </row>
    <row r="20" spans="2:7" x14ac:dyDescent="0.35">
      <c r="B20" s="523"/>
      <c r="C20" s="657"/>
      <c r="D20" s="94" t="s">
        <v>242</v>
      </c>
      <c r="E20" s="98">
        <v>0.53</v>
      </c>
      <c r="F20" s="98">
        <v>0.11</v>
      </c>
      <c r="G20" s="98">
        <v>0.21</v>
      </c>
    </row>
    <row r="21" spans="2:7" x14ac:dyDescent="0.35">
      <c r="B21" s="523"/>
      <c r="C21" s="657"/>
      <c r="D21" s="94" t="s">
        <v>241</v>
      </c>
      <c r="E21" s="98">
        <v>0.34</v>
      </c>
      <c r="F21" s="98">
        <v>0.14000000000000001</v>
      </c>
      <c r="G21" s="98">
        <v>0.28000000000000003</v>
      </c>
    </row>
    <row r="22" spans="2:7" x14ac:dyDescent="0.35">
      <c r="B22" s="523"/>
      <c r="C22" s="658"/>
      <c r="D22" s="94" t="s">
        <v>302</v>
      </c>
      <c r="E22" s="98">
        <v>0.14000000000000001</v>
      </c>
      <c r="F22" s="98">
        <v>0.14000000000000001</v>
      </c>
      <c r="G22" s="98">
        <v>0.23</v>
      </c>
    </row>
    <row r="23" spans="2:7" x14ac:dyDescent="0.35">
      <c r="B23" s="523"/>
      <c r="C23" s="651" t="s">
        <v>57</v>
      </c>
      <c r="D23" s="96" t="s">
        <v>81</v>
      </c>
      <c r="E23" s="97">
        <v>0.4</v>
      </c>
      <c r="F23" s="97">
        <v>0.14000000000000001</v>
      </c>
      <c r="G23" s="97">
        <v>0.26</v>
      </c>
    </row>
    <row r="24" spans="2:7" x14ac:dyDescent="0.35">
      <c r="B24" s="523"/>
      <c r="C24" s="652"/>
      <c r="D24" s="96" t="s">
        <v>242</v>
      </c>
      <c r="E24" s="97">
        <v>0.53</v>
      </c>
      <c r="F24" s="97">
        <v>0.11</v>
      </c>
      <c r="G24" s="97">
        <v>0.24</v>
      </c>
    </row>
    <row r="25" spans="2:7" x14ac:dyDescent="0.35">
      <c r="B25" s="523"/>
      <c r="C25" s="652"/>
      <c r="D25" s="96" t="s">
        <v>241</v>
      </c>
      <c r="E25" s="97">
        <v>0.16</v>
      </c>
      <c r="F25" s="97">
        <v>0.2</v>
      </c>
      <c r="G25" s="97">
        <v>0.32</v>
      </c>
    </row>
    <row r="26" spans="2:7" x14ac:dyDescent="0.35">
      <c r="B26" s="523"/>
      <c r="C26" s="653"/>
      <c r="D26" s="96" t="s">
        <v>302</v>
      </c>
      <c r="E26" s="97">
        <v>0.15</v>
      </c>
      <c r="F26" s="97">
        <v>0.18</v>
      </c>
      <c r="G26" s="97">
        <v>0.28000000000000003</v>
      </c>
    </row>
    <row r="27" spans="2:7" x14ac:dyDescent="0.35">
      <c r="B27" s="523"/>
      <c r="C27" s="656" t="s">
        <v>58</v>
      </c>
      <c r="D27" s="94" t="s">
        <v>81</v>
      </c>
      <c r="E27" s="98">
        <v>0.44</v>
      </c>
      <c r="F27" s="98">
        <v>0.1</v>
      </c>
      <c r="G27" s="98">
        <v>0.23</v>
      </c>
    </row>
    <row r="28" spans="2:7" x14ac:dyDescent="0.35">
      <c r="B28" s="523"/>
      <c r="C28" s="657"/>
      <c r="D28" s="94" t="s">
        <v>242</v>
      </c>
      <c r="E28" s="98">
        <v>0.54</v>
      </c>
      <c r="F28" s="98">
        <v>0.09</v>
      </c>
      <c r="G28" s="98">
        <v>0.18</v>
      </c>
    </row>
    <row r="29" spans="2:7" x14ac:dyDescent="0.35">
      <c r="B29" s="523"/>
      <c r="C29" s="657"/>
      <c r="D29" s="94" t="s">
        <v>241</v>
      </c>
      <c r="E29" s="98">
        <v>0.42</v>
      </c>
      <c r="F29" s="98">
        <v>0.13</v>
      </c>
      <c r="G29" s="98">
        <v>0.3</v>
      </c>
    </row>
    <row r="30" spans="2:7" x14ac:dyDescent="0.35">
      <c r="B30" s="523"/>
      <c r="C30" s="658"/>
      <c r="D30" s="94" t="s">
        <v>302</v>
      </c>
      <c r="E30" s="98">
        <v>0.26</v>
      </c>
      <c r="F30" s="98">
        <v>0.1</v>
      </c>
      <c r="G30" s="98">
        <v>0.24</v>
      </c>
    </row>
    <row r="31" spans="2:7" x14ac:dyDescent="0.35">
      <c r="B31" s="523"/>
      <c r="C31" s="651" t="s">
        <v>59</v>
      </c>
      <c r="D31" s="96" t="s">
        <v>81</v>
      </c>
      <c r="E31" s="97">
        <v>0.63</v>
      </c>
      <c r="F31" s="97"/>
      <c r="G31" s="97">
        <v>0.17</v>
      </c>
    </row>
    <row r="32" spans="2:7" x14ac:dyDescent="0.35">
      <c r="B32" s="523"/>
      <c r="C32" s="652"/>
      <c r="D32" s="96" t="s">
        <v>242</v>
      </c>
      <c r="E32" s="97">
        <v>0.66</v>
      </c>
      <c r="F32" s="97">
        <v>0.05</v>
      </c>
      <c r="G32" s="97">
        <v>0.16</v>
      </c>
    </row>
    <row r="33" spans="2:8" x14ac:dyDescent="0.35">
      <c r="B33" s="523"/>
      <c r="C33" s="652"/>
      <c r="D33" s="96" t="s">
        <v>241</v>
      </c>
      <c r="E33" s="97">
        <v>0</v>
      </c>
      <c r="F33" s="97">
        <v>0.14000000000000001</v>
      </c>
      <c r="G33" s="97">
        <v>0.43</v>
      </c>
    </row>
    <row r="34" spans="2:8" x14ac:dyDescent="0.35">
      <c r="B34" s="523"/>
      <c r="C34" s="653"/>
      <c r="D34" s="96" t="s">
        <v>302</v>
      </c>
      <c r="E34" s="97">
        <v>0.3</v>
      </c>
      <c r="F34" s="97">
        <v>0.2</v>
      </c>
      <c r="G34" s="97">
        <v>0.2</v>
      </c>
    </row>
    <row r="35" spans="2:8" x14ac:dyDescent="0.35">
      <c r="B35" s="523"/>
      <c r="C35" s="656" t="s">
        <v>55</v>
      </c>
      <c r="D35" s="94" t="s">
        <v>81</v>
      </c>
      <c r="E35" s="98">
        <v>0.33</v>
      </c>
      <c r="F35" s="98">
        <v>0.17</v>
      </c>
      <c r="G35" s="98">
        <v>0.28000000000000003</v>
      </c>
      <c r="H35" s="29"/>
    </row>
    <row r="36" spans="2:8" x14ac:dyDescent="0.35">
      <c r="B36" s="523"/>
      <c r="C36" s="657"/>
      <c r="D36" s="94" t="s">
        <v>242</v>
      </c>
      <c r="E36" s="98">
        <v>0.52</v>
      </c>
      <c r="F36" s="98">
        <v>0.11</v>
      </c>
      <c r="G36" s="98">
        <v>0.24</v>
      </c>
    </row>
    <row r="37" spans="2:8" x14ac:dyDescent="0.35">
      <c r="B37" s="523"/>
      <c r="C37" s="657"/>
      <c r="D37" s="94" t="s">
        <v>241</v>
      </c>
      <c r="E37" s="98">
        <v>0.17</v>
      </c>
      <c r="F37" s="98">
        <v>0.24</v>
      </c>
      <c r="G37" s="98">
        <v>0.35</v>
      </c>
    </row>
    <row r="38" spans="2:8" x14ac:dyDescent="0.35">
      <c r="B38" s="523"/>
      <c r="C38" s="658"/>
      <c r="D38" s="94" t="s">
        <v>302</v>
      </c>
      <c r="E38" s="98">
        <v>0.15</v>
      </c>
      <c r="F38" s="98">
        <v>0.19</v>
      </c>
      <c r="G38" s="98">
        <v>0.27</v>
      </c>
    </row>
    <row r="39" spans="2:8" x14ac:dyDescent="0.35">
      <c r="B39" s="523"/>
      <c r="C39" s="651" t="s">
        <v>61</v>
      </c>
      <c r="D39" s="96" t="s">
        <v>81</v>
      </c>
      <c r="E39" s="97">
        <v>0.6</v>
      </c>
      <c r="F39" s="97">
        <v>0.1</v>
      </c>
      <c r="G39" s="97">
        <v>0.21</v>
      </c>
    </row>
    <row r="40" spans="2:8" x14ac:dyDescent="0.35">
      <c r="B40" s="523"/>
      <c r="C40" s="652"/>
      <c r="D40" s="96" t="s">
        <v>242</v>
      </c>
      <c r="E40" s="97">
        <v>0.63</v>
      </c>
      <c r="F40" s="97">
        <v>0.09</v>
      </c>
      <c r="G40" s="97">
        <v>0.19</v>
      </c>
    </row>
    <row r="41" spans="2:8" x14ac:dyDescent="0.35">
      <c r="B41" s="523"/>
      <c r="C41" s="652"/>
      <c r="D41" s="96" t="s">
        <v>241</v>
      </c>
      <c r="E41" s="97">
        <v>0.11</v>
      </c>
      <c r="F41" s="97">
        <v>0.11</v>
      </c>
      <c r="G41" s="97">
        <v>0.53</v>
      </c>
    </row>
    <row r="42" spans="2:8" x14ac:dyDescent="0.35">
      <c r="B42" s="523"/>
      <c r="C42" s="653"/>
      <c r="D42" s="96" t="s">
        <v>302</v>
      </c>
      <c r="E42" s="97">
        <v>0</v>
      </c>
      <c r="F42" s="97">
        <v>0.44</v>
      </c>
      <c r="G42" s="97">
        <v>0.22</v>
      </c>
    </row>
    <row r="43" spans="2:8" x14ac:dyDescent="0.35">
      <c r="B43" s="523"/>
      <c r="C43" s="656" t="s">
        <v>62</v>
      </c>
      <c r="D43" s="94" t="s">
        <v>81</v>
      </c>
      <c r="E43" s="98">
        <v>0.55000000000000004</v>
      </c>
      <c r="F43" s="98">
        <v>0.13</v>
      </c>
      <c r="G43" s="98">
        <v>0.21</v>
      </c>
    </row>
    <row r="44" spans="2:8" x14ac:dyDescent="0.35">
      <c r="B44" s="523"/>
      <c r="C44" s="657"/>
      <c r="D44" s="94" t="s">
        <v>242</v>
      </c>
      <c r="E44" s="98">
        <v>0.63</v>
      </c>
      <c r="F44" s="98">
        <v>0.12</v>
      </c>
      <c r="G44" s="98">
        <v>0.17</v>
      </c>
    </row>
    <row r="45" spans="2:8" x14ac:dyDescent="0.35">
      <c r="B45" s="523"/>
      <c r="C45" s="657"/>
      <c r="D45" s="94" t="s">
        <v>241</v>
      </c>
      <c r="E45" s="98">
        <v>0.22</v>
      </c>
      <c r="F45" s="98">
        <v>0.19</v>
      </c>
      <c r="G45" s="98">
        <v>0.36</v>
      </c>
    </row>
    <row r="46" spans="2:8" x14ac:dyDescent="0.35">
      <c r="B46" s="523"/>
      <c r="C46" s="658"/>
      <c r="D46" s="94" t="s">
        <v>302</v>
      </c>
      <c r="E46" s="98">
        <v>0.43</v>
      </c>
      <c r="F46" s="98">
        <v>0.1</v>
      </c>
      <c r="G46" s="98">
        <v>0.33</v>
      </c>
    </row>
    <row r="47" spans="2:8" x14ac:dyDescent="0.35">
      <c r="B47" s="523"/>
      <c r="C47" s="651" t="s">
        <v>63</v>
      </c>
      <c r="D47" s="96" t="s">
        <v>81</v>
      </c>
      <c r="E47" s="97">
        <v>0.47</v>
      </c>
      <c r="F47" s="97">
        <v>0.1</v>
      </c>
      <c r="G47" s="97">
        <v>0.28999999999999998</v>
      </c>
    </row>
    <row r="48" spans="2:8" x14ac:dyDescent="0.35">
      <c r="B48" s="523"/>
      <c r="C48" s="652"/>
      <c r="D48" s="96" t="s">
        <v>242</v>
      </c>
      <c r="E48" s="97">
        <v>0.6</v>
      </c>
      <c r="F48" s="97">
        <v>0.06</v>
      </c>
      <c r="G48" s="97">
        <v>0.26</v>
      </c>
    </row>
    <row r="49" spans="2:7" x14ac:dyDescent="0.35">
      <c r="B49" s="523"/>
      <c r="C49" s="652"/>
      <c r="D49" s="96" t="s">
        <v>241</v>
      </c>
      <c r="E49" s="97">
        <v>0.32</v>
      </c>
      <c r="F49" s="97">
        <v>0.14000000000000001</v>
      </c>
      <c r="G49" s="97">
        <v>0.37</v>
      </c>
    </row>
    <row r="50" spans="2:7" x14ac:dyDescent="0.35">
      <c r="B50" s="523"/>
      <c r="C50" s="653"/>
      <c r="D50" s="96" t="s">
        <v>302</v>
      </c>
      <c r="E50" s="97">
        <v>0.25</v>
      </c>
      <c r="F50" s="97">
        <v>0.19</v>
      </c>
      <c r="G50" s="97">
        <v>0.28000000000000003</v>
      </c>
    </row>
    <row r="51" spans="2:7" x14ac:dyDescent="0.35">
      <c r="B51" s="523"/>
      <c r="C51" s="656" t="s">
        <v>60</v>
      </c>
      <c r="D51" s="94" t="s">
        <v>81</v>
      </c>
      <c r="E51" s="98">
        <v>0.75</v>
      </c>
      <c r="F51" s="98">
        <v>0.03</v>
      </c>
      <c r="G51" s="98">
        <v>0.12</v>
      </c>
    </row>
    <row r="52" spans="2:7" x14ac:dyDescent="0.35">
      <c r="B52" s="523"/>
      <c r="C52" s="657"/>
      <c r="D52" s="94" t="s">
        <v>242</v>
      </c>
      <c r="E52" s="98">
        <v>0.75</v>
      </c>
      <c r="F52" s="98">
        <v>0.03</v>
      </c>
      <c r="G52" s="98">
        <v>0.12</v>
      </c>
    </row>
    <row r="53" spans="2:7" x14ac:dyDescent="0.35">
      <c r="B53" s="523"/>
      <c r="C53" s="657"/>
      <c r="D53" s="94" t="s">
        <v>241</v>
      </c>
      <c r="E53" s="98">
        <v>1</v>
      </c>
      <c r="F53" s="98">
        <v>0</v>
      </c>
      <c r="G53" s="98">
        <v>0</v>
      </c>
    </row>
    <row r="54" spans="2:7" x14ac:dyDescent="0.35">
      <c r="B54" s="523"/>
      <c r="C54" s="658"/>
      <c r="D54" s="94" t="s">
        <v>302</v>
      </c>
      <c r="E54" s="98">
        <v>0</v>
      </c>
      <c r="F54" s="98">
        <v>0</v>
      </c>
      <c r="G54" s="98">
        <v>0</v>
      </c>
    </row>
    <row r="55" spans="2:7" x14ac:dyDescent="0.35">
      <c r="B55" s="523"/>
      <c r="C55" s="651" t="s">
        <v>64</v>
      </c>
      <c r="D55" s="96" t="s">
        <v>81</v>
      </c>
      <c r="E55" s="97">
        <v>0.71</v>
      </c>
      <c r="F55" s="97">
        <v>0.05</v>
      </c>
      <c r="G55" s="97">
        <v>0.16</v>
      </c>
    </row>
    <row r="56" spans="2:7" x14ac:dyDescent="0.35">
      <c r="B56" s="523"/>
      <c r="C56" s="652"/>
      <c r="D56" s="96" t="s">
        <v>242</v>
      </c>
      <c r="E56" s="97">
        <v>0.71</v>
      </c>
      <c r="F56" s="97">
        <v>0.05</v>
      </c>
      <c r="G56" s="97">
        <v>0.16</v>
      </c>
    </row>
    <row r="57" spans="2:7" x14ac:dyDescent="0.35">
      <c r="B57" s="523"/>
      <c r="C57" s="652"/>
      <c r="D57" s="96" t="s">
        <v>241</v>
      </c>
      <c r="E57" s="97" t="s">
        <v>77</v>
      </c>
      <c r="F57" s="97" t="s">
        <v>77</v>
      </c>
      <c r="G57" s="97" t="s">
        <v>77</v>
      </c>
    </row>
    <row r="58" spans="2:7" x14ac:dyDescent="0.35">
      <c r="B58" s="524"/>
      <c r="C58" s="653"/>
      <c r="D58" s="96" t="s">
        <v>302</v>
      </c>
      <c r="E58" s="97">
        <v>1</v>
      </c>
      <c r="F58" s="97">
        <v>0</v>
      </c>
      <c r="G58" s="97">
        <v>0</v>
      </c>
    </row>
  </sheetData>
  <sheetProtection sheet="1" objects="1" scenarios="1"/>
  <mergeCells count="21">
    <mergeCell ref="E2:J3"/>
    <mergeCell ref="B6:B7"/>
    <mergeCell ref="C6:C7"/>
    <mergeCell ref="E6:G6"/>
    <mergeCell ref="D6:D7"/>
    <mergeCell ref="A1:XFD1"/>
    <mergeCell ref="C55:C58"/>
    <mergeCell ref="B9:B12"/>
    <mergeCell ref="C9:C12"/>
    <mergeCell ref="C19:C22"/>
    <mergeCell ref="B19:B58"/>
    <mergeCell ref="C23:C26"/>
    <mergeCell ref="C27:C30"/>
    <mergeCell ref="C31:C34"/>
    <mergeCell ref="C35:C38"/>
    <mergeCell ref="C39:C42"/>
    <mergeCell ref="C14:C17"/>
    <mergeCell ref="B14:B17"/>
    <mergeCell ref="C43:C46"/>
    <mergeCell ref="C47:C50"/>
    <mergeCell ref="C51:C54"/>
  </mergeCells>
  <hyperlinks>
    <hyperlink ref="A1:XFD1" location="CONTENTS!A1" display="RETURN TO CONTENTS PAGE"/>
  </hyperlinks>
  <pageMargins left="0.7" right="0.7" top="0.75" bottom="0.75" header="0.3" footer="0.3"/>
  <pageSetup orientation="portrait"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8" tint="-0.499984740745262"/>
  </sheetPr>
  <dimension ref="A1:J37"/>
  <sheetViews>
    <sheetView showGridLines="0" showRowColHeaders="0" zoomScaleNormal="100" workbookViewId="0">
      <selection sqref="A1:X1"/>
    </sheetView>
  </sheetViews>
  <sheetFormatPr defaultRowHeight="14.5" x14ac:dyDescent="0.35"/>
  <cols>
    <col min="1" max="1" width="8.7265625" style="10"/>
    <col min="2" max="2" width="26.1796875" style="10" customWidth="1"/>
    <col min="3" max="3" width="23.81640625" style="10" customWidth="1"/>
    <col min="4" max="4" width="20.1796875" style="10" customWidth="1"/>
    <col min="5" max="5" width="14.36328125" style="10" customWidth="1"/>
    <col min="6" max="6" width="18.453125" style="10" customWidth="1"/>
    <col min="7" max="7" width="17.1796875" style="10" customWidth="1"/>
    <col min="8" max="16384" width="8.7265625" style="10"/>
  </cols>
  <sheetData>
    <row r="1" spans="1:10" s="456" customFormat="1" x14ac:dyDescent="0.35">
      <c r="A1" s="456" t="s">
        <v>878</v>
      </c>
    </row>
    <row r="2" spans="1:10" s="2" customFormat="1" x14ac:dyDescent="0.35">
      <c r="A2" s="2" t="s">
        <v>303</v>
      </c>
      <c r="D2" s="486" t="s">
        <v>404</v>
      </c>
      <c r="E2" s="486"/>
      <c r="F2" s="486"/>
      <c r="G2" s="486"/>
      <c r="H2" s="486"/>
      <c r="I2" s="486"/>
      <c r="J2" s="486"/>
    </row>
    <row r="3" spans="1:10" s="2" customFormat="1" x14ac:dyDescent="0.35">
      <c r="A3" s="2" t="s">
        <v>78</v>
      </c>
      <c r="B3" s="2" t="s">
        <v>304</v>
      </c>
      <c r="D3" s="486"/>
      <c r="E3" s="486"/>
      <c r="F3" s="486"/>
      <c r="G3" s="486"/>
      <c r="H3" s="486"/>
      <c r="I3" s="486"/>
      <c r="J3" s="486"/>
    </row>
    <row r="4" spans="1:10" s="2" customFormat="1" x14ac:dyDescent="0.35">
      <c r="A4" s="2" t="s">
        <v>79</v>
      </c>
      <c r="B4" s="2" t="s">
        <v>305</v>
      </c>
    </row>
    <row r="6" spans="1:10" x14ac:dyDescent="0.35">
      <c r="B6" s="661" t="s">
        <v>27</v>
      </c>
      <c r="C6" s="661" t="s">
        <v>28</v>
      </c>
      <c r="D6" s="661" t="s">
        <v>300</v>
      </c>
      <c r="E6" s="660" t="s">
        <v>306</v>
      </c>
      <c r="F6" s="660"/>
      <c r="G6" s="660"/>
    </row>
    <row r="7" spans="1:10" ht="29" x14ac:dyDescent="0.35">
      <c r="B7" s="661"/>
      <c r="C7" s="661"/>
      <c r="D7" s="661"/>
      <c r="E7" s="85" t="s">
        <v>307</v>
      </c>
      <c r="F7" s="85" t="s">
        <v>308</v>
      </c>
      <c r="G7" s="85" t="s">
        <v>309</v>
      </c>
    </row>
    <row r="8" spans="1:10" x14ac:dyDescent="0.35">
      <c r="B8" s="20"/>
    </row>
    <row r="9" spans="1:10" x14ac:dyDescent="0.35">
      <c r="B9" s="663" t="s">
        <v>47</v>
      </c>
      <c r="C9" s="526" t="s">
        <v>48</v>
      </c>
      <c r="D9" s="54" t="s">
        <v>240</v>
      </c>
      <c r="E9" s="86">
        <v>0.5</v>
      </c>
      <c r="F9" s="86">
        <v>0.15</v>
      </c>
      <c r="G9" s="86">
        <v>0.4</v>
      </c>
    </row>
    <row r="10" spans="1:10" x14ac:dyDescent="0.35">
      <c r="B10" s="663"/>
      <c r="C10" s="526"/>
      <c r="D10" s="54" t="s">
        <v>310</v>
      </c>
      <c r="E10" s="86">
        <v>0.43</v>
      </c>
      <c r="F10" s="86">
        <v>0.42</v>
      </c>
      <c r="G10" s="86">
        <v>0.65</v>
      </c>
    </row>
    <row r="11" spans="1:10" x14ac:dyDescent="0.35">
      <c r="B11" s="663"/>
      <c r="C11" s="526"/>
      <c r="D11" s="54" t="s">
        <v>311</v>
      </c>
      <c r="E11" s="86">
        <v>0.54</v>
      </c>
      <c r="F11" s="86">
        <v>0.31</v>
      </c>
      <c r="G11" s="86">
        <v>0.54</v>
      </c>
    </row>
    <row r="12" spans="1:10" x14ac:dyDescent="0.35">
      <c r="B12" s="663"/>
      <c r="C12" s="526"/>
      <c r="D12" s="54" t="s">
        <v>241</v>
      </c>
      <c r="E12" s="86">
        <v>0.75</v>
      </c>
      <c r="F12" s="86">
        <v>0.14000000000000001</v>
      </c>
      <c r="G12" s="86">
        <v>0.36</v>
      </c>
    </row>
    <row r="13" spans="1:10" x14ac:dyDescent="0.35">
      <c r="B13" s="663"/>
      <c r="C13" s="526"/>
      <c r="D13" s="54" t="s">
        <v>312</v>
      </c>
      <c r="E13" s="86">
        <v>0.66</v>
      </c>
      <c r="F13" s="86">
        <v>0.32</v>
      </c>
      <c r="G13" s="86">
        <v>0.47</v>
      </c>
    </row>
    <row r="14" spans="1:10" x14ac:dyDescent="0.35">
      <c r="B14" s="663"/>
      <c r="C14" s="526"/>
      <c r="D14" s="54" t="s">
        <v>313</v>
      </c>
      <c r="E14" s="86">
        <v>0.56000000000000005</v>
      </c>
      <c r="F14" s="86">
        <v>0.33</v>
      </c>
      <c r="G14" s="86">
        <v>0.52</v>
      </c>
    </row>
    <row r="15" spans="1:10" x14ac:dyDescent="0.35">
      <c r="B15" s="663"/>
      <c r="C15" s="526"/>
      <c r="D15" s="54" t="s">
        <v>314</v>
      </c>
      <c r="E15" s="86">
        <v>0.68</v>
      </c>
      <c r="F15" s="86">
        <v>0.37</v>
      </c>
      <c r="G15" s="86">
        <v>0.56000000000000005</v>
      </c>
    </row>
    <row r="16" spans="1:10" x14ac:dyDescent="0.35">
      <c r="B16" s="663"/>
      <c r="C16" s="526"/>
      <c r="D16" s="54" t="s">
        <v>315</v>
      </c>
      <c r="E16" s="86">
        <v>0.65</v>
      </c>
      <c r="F16" s="86">
        <v>0.42</v>
      </c>
      <c r="G16" s="86">
        <v>0.52</v>
      </c>
    </row>
    <row r="17" spans="2:7" x14ac:dyDescent="0.35">
      <c r="B17" s="663"/>
      <c r="C17" s="526"/>
      <c r="D17" s="54" t="s">
        <v>316</v>
      </c>
      <c r="E17" s="86">
        <v>0.77</v>
      </c>
      <c r="F17" s="86">
        <v>0.24</v>
      </c>
      <c r="G17" s="86">
        <v>0.38</v>
      </c>
    </row>
    <row r="18" spans="2:7" x14ac:dyDescent="0.35">
      <c r="B18" s="663"/>
      <c r="C18" s="526"/>
      <c r="D18" s="54" t="s">
        <v>317</v>
      </c>
      <c r="E18" s="86">
        <v>0.82</v>
      </c>
      <c r="F18" s="86">
        <v>0.14000000000000001</v>
      </c>
      <c r="G18" s="86">
        <v>0.25</v>
      </c>
    </row>
    <row r="19" spans="2:7" x14ac:dyDescent="0.35">
      <c r="B19" s="663"/>
      <c r="C19" s="526"/>
      <c r="D19" s="54" t="s">
        <v>318</v>
      </c>
      <c r="E19" s="86">
        <v>0.81</v>
      </c>
      <c r="F19" s="86">
        <v>0.12</v>
      </c>
      <c r="G19" s="86">
        <v>0.21</v>
      </c>
    </row>
    <row r="20" spans="2:7" x14ac:dyDescent="0.35">
      <c r="B20" s="663"/>
      <c r="C20" s="526"/>
      <c r="D20" s="54" t="s">
        <v>319</v>
      </c>
      <c r="E20" s="86">
        <v>0.79</v>
      </c>
      <c r="F20" s="86">
        <v>0.13</v>
      </c>
      <c r="G20" s="86">
        <v>0.19</v>
      </c>
    </row>
    <row r="21" spans="2:7" x14ac:dyDescent="0.35">
      <c r="B21" s="663"/>
      <c r="C21" s="526"/>
      <c r="D21" s="54" t="s">
        <v>320</v>
      </c>
      <c r="E21" s="86">
        <v>0.3</v>
      </c>
      <c r="F21" s="86">
        <v>0.37</v>
      </c>
      <c r="G21" s="86">
        <v>0.5</v>
      </c>
    </row>
    <row r="22" spans="2:7" x14ac:dyDescent="0.35">
      <c r="B22" s="663"/>
      <c r="C22" s="526"/>
      <c r="D22" s="54" t="s">
        <v>81</v>
      </c>
      <c r="E22" s="86">
        <v>0.61</v>
      </c>
      <c r="F22" s="86">
        <v>0.24</v>
      </c>
      <c r="G22" s="86">
        <v>0.45</v>
      </c>
    </row>
    <row r="23" spans="2:7" x14ac:dyDescent="0.35">
      <c r="B23" s="20"/>
    </row>
    <row r="24" spans="2:7" ht="14.5" customHeight="1" x14ac:dyDescent="0.35">
      <c r="B24" s="522" t="s">
        <v>54</v>
      </c>
      <c r="C24" s="662" t="s">
        <v>52</v>
      </c>
      <c r="D24" s="89" t="s">
        <v>240</v>
      </c>
      <c r="E24" s="88">
        <v>0.5</v>
      </c>
      <c r="F24" s="88">
        <v>0.11</v>
      </c>
      <c r="G24" s="88">
        <v>0.37</v>
      </c>
    </row>
    <row r="25" spans="2:7" x14ac:dyDescent="0.35">
      <c r="B25" s="523"/>
      <c r="C25" s="662"/>
      <c r="D25" s="89" t="s">
        <v>310</v>
      </c>
      <c r="E25" s="88">
        <v>0.6</v>
      </c>
      <c r="F25" s="88">
        <v>0.4</v>
      </c>
      <c r="G25" s="88">
        <v>0.59</v>
      </c>
    </row>
    <row r="26" spans="2:7" x14ac:dyDescent="0.35">
      <c r="B26" s="523"/>
      <c r="C26" s="662"/>
      <c r="D26" s="89" t="s">
        <v>311</v>
      </c>
      <c r="E26" s="88">
        <v>0.51</v>
      </c>
      <c r="F26" s="88">
        <v>0.31</v>
      </c>
      <c r="G26" s="88">
        <v>0.52</v>
      </c>
    </row>
    <row r="27" spans="2:7" x14ac:dyDescent="0.35">
      <c r="B27" s="523"/>
      <c r="C27" s="662"/>
      <c r="D27" s="89" t="s">
        <v>241</v>
      </c>
      <c r="E27" s="88">
        <v>0.81</v>
      </c>
      <c r="F27" s="88">
        <v>0.15</v>
      </c>
      <c r="G27" s="88">
        <v>0.4</v>
      </c>
    </row>
    <row r="28" spans="2:7" x14ac:dyDescent="0.35">
      <c r="B28" s="523"/>
      <c r="C28" s="662"/>
      <c r="D28" s="89" t="s">
        <v>312</v>
      </c>
      <c r="E28" s="88">
        <v>0.67</v>
      </c>
      <c r="F28" s="88">
        <v>0.51</v>
      </c>
      <c r="G28" s="88">
        <v>0.62</v>
      </c>
    </row>
    <row r="29" spans="2:7" x14ac:dyDescent="0.35">
      <c r="B29" s="523"/>
      <c r="C29" s="662"/>
      <c r="D29" s="89" t="s">
        <v>313</v>
      </c>
      <c r="E29" s="88">
        <v>0.57999999999999996</v>
      </c>
      <c r="F29" s="88">
        <v>0.5</v>
      </c>
      <c r="G29" s="88">
        <v>0.75</v>
      </c>
    </row>
    <row r="30" spans="2:7" x14ac:dyDescent="0.35">
      <c r="B30" s="523"/>
      <c r="C30" s="662"/>
      <c r="D30" s="89" t="s">
        <v>314</v>
      </c>
      <c r="E30" s="88">
        <v>0.63</v>
      </c>
      <c r="F30" s="88">
        <v>0.32</v>
      </c>
      <c r="G30" s="88">
        <v>0.53</v>
      </c>
    </row>
    <row r="31" spans="2:7" x14ac:dyDescent="0.35">
      <c r="B31" s="523"/>
      <c r="C31" s="662"/>
      <c r="D31" s="89" t="s">
        <v>315</v>
      </c>
      <c r="E31" s="88">
        <v>0.65</v>
      </c>
      <c r="F31" s="88"/>
      <c r="G31" s="88">
        <v>0.56999999999999995</v>
      </c>
    </row>
    <row r="32" spans="2:7" x14ac:dyDescent="0.35">
      <c r="B32" s="523"/>
      <c r="C32" s="662"/>
      <c r="D32" s="89" t="s">
        <v>316</v>
      </c>
      <c r="E32" s="88">
        <v>0.77</v>
      </c>
      <c r="F32" s="88">
        <v>0.23</v>
      </c>
      <c r="G32" s="88">
        <v>0.42</v>
      </c>
    </row>
    <row r="33" spans="2:8" x14ac:dyDescent="0.35">
      <c r="B33" s="523"/>
      <c r="C33" s="662"/>
      <c r="D33" s="89" t="s">
        <v>317</v>
      </c>
      <c r="E33" s="88">
        <v>0.86</v>
      </c>
      <c r="F33" s="88" t="s">
        <v>77</v>
      </c>
      <c r="G33" s="88" t="s">
        <v>77</v>
      </c>
    </row>
    <row r="34" spans="2:8" x14ac:dyDescent="0.35">
      <c r="B34" s="523"/>
      <c r="C34" s="662"/>
      <c r="D34" s="89" t="s">
        <v>318</v>
      </c>
      <c r="E34" s="88" t="s">
        <v>77</v>
      </c>
      <c r="F34" s="88" t="s">
        <v>77</v>
      </c>
      <c r="G34" s="88" t="s">
        <v>77</v>
      </c>
    </row>
    <row r="35" spans="2:8" x14ac:dyDescent="0.35">
      <c r="B35" s="523"/>
      <c r="C35" s="662"/>
      <c r="D35" s="89" t="s">
        <v>319</v>
      </c>
      <c r="E35" s="88" t="s">
        <v>77</v>
      </c>
      <c r="F35" s="88" t="s">
        <v>77</v>
      </c>
      <c r="G35" s="88" t="s">
        <v>77</v>
      </c>
      <c r="H35" s="29"/>
    </row>
    <row r="36" spans="2:8" x14ac:dyDescent="0.35">
      <c r="B36" s="523"/>
      <c r="C36" s="662"/>
      <c r="D36" s="89" t="s">
        <v>320</v>
      </c>
      <c r="E36" s="88" t="s">
        <v>77</v>
      </c>
      <c r="F36" s="88">
        <v>0.43</v>
      </c>
      <c r="G36" s="88">
        <v>0.64</v>
      </c>
    </row>
    <row r="37" spans="2:8" x14ac:dyDescent="0.35">
      <c r="B37" s="524"/>
      <c r="C37" s="662"/>
      <c r="D37" s="89" t="s">
        <v>81</v>
      </c>
      <c r="E37" s="88">
        <v>0.69</v>
      </c>
      <c r="F37" s="88">
        <v>0.26</v>
      </c>
      <c r="G37" s="88">
        <v>0.45</v>
      </c>
    </row>
  </sheetData>
  <sheetProtection sheet="1" objects="1" scenarios="1"/>
  <mergeCells count="10">
    <mergeCell ref="A1:XFD1"/>
    <mergeCell ref="D2:J3"/>
    <mergeCell ref="E6:G6"/>
    <mergeCell ref="C6:C7"/>
    <mergeCell ref="C24:C37"/>
    <mergeCell ref="B24:B37"/>
    <mergeCell ref="B9:B22"/>
    <mergeCell ref="C9:C22"/>
    <mergeCell ref="D6:D7"/>
    <mergeCell ref="B6:B7"/>
  </mergeCells>
  <hyperlinks>
    <hyperlink ref="A1:XFD1" location="CONTENTS!A1" display="RETURN TO CONTENTS PAGE"/>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8" tint="-0.499984740745262"/>
  </sheetPr>
  <dimension ref="A1:J35"/>
  <sheetViews>
    <sheetView showGridLines="0" showRowColHeaders="0" zoomScaleNormal="100" workbookViewId="0">
      <selection sqref="A1:X1"/>
    </sheetView>
  </sheetViews>
  <sheetFormatPr defaultRowHeight="14.5" x14ac:dyDescent="0.35"/>
  <cols>
    <col min="1" max="1" width="8.7265625" style="10"/>
    <col min="2" max="2" width="29.1796875" style="10" customWidth="1"/>
    <col min="3" max="3" width="19.26953125" style="10" customWidth="1"/>
    <col min="4" max="4" width="27.453125" style="10" customWidth="1"/>
    <col min="5" max="7" width="24.36328125" style="10" customWidth="1"/>
    <col min="8" max="16384" width="8.7265625" style="10"/>
  </cols>
  <sheetData>
    <row r="1" spans="1:10" s="456" customFormat="1" x14ac:dyDescent="0.35">
      <c r="A1" s="456" t="s">
        <v>878</v>
      </c>
    </row>
    <row r="2" spans="1:10" s="2" customFormat="1" x14ac:dyDescent="0.35">
      <c r="A2" s="2" t="s">
        <v>18</v>
      </c>
      <c r="D2" s="84"/>
      <c r="E2" s="486" t="s">
        <v>404</v>
      </c>
      <c r="F2" s="486"/>
      <c r="G2" s="486"/>
      <c r="H2" s="486"/>
      <c r="I2" s="486"/>
      <c r="J2" s="84"/>
    </row>
    <row r="3" spans="1:10" s="2" customFormat="1" x14ac:dyDescent="0.35">
      <c r="A3" s="2" t="s">
        <v>78</v>
      </c>
      <c r="B3" s="2" t="s">
        <v>304</v>
      </c>
      <c r="D3" s="84"/>
      <c r="E3" s="486"/>
      <c r="F3" s="486"/>
      <c r="G3" s="486"/>
      <c r="H3" s="486"/>
      <c r="I3" s="486"/>
      <c r="J3" s="84"/>
    </row>
    <row r="4" spans="1:10" s="2" customFormat="1" x14ac:dyDescent="0.35">
      <c r="A4" s="2" t="s">
        <v>79</v>
      </c>
      <c r="B4" s="2" t="s">
        <v>305</v>
      </c>
    </row>
    <row r="6" spans="1:10" x14ac:dyDescent="0.35">
      <c r="B6" s="661" t="s">
        <v>27</v>
      </c>
      <c r="C6" s="661" t="s">
        <v>28</v>
      </c>
      <c r="D6" s="661" t="s">
        <v>300</v>
      </c>
      <c r="E6" s="660" t="s">
        <v>306</v>
      </c>
      <c r="F6" s="660"/>
      <c r="G6" s="660"/>
    </row>
    <row r="7" spans="1:10" x14ac:dyDescent="0.35">
      <c r="B7" s="661"/>
      <c r="C7" s="661"/>
      <c r="D7" s="661"/>
      <c r="E7" s="85" t="s">
        <v>307</v>
      </c>
      <c r="F7" s="85" t="s">
        <v>308</v>
      </c>
      <c r="G7" s="85" t="s">
        <v>309</v>
      </c>
    </row>
    <row r="9" spans="1:10" x14ac:dyDescent="0.35">
      <c r="B9" s="663" t="s">
        <v>47</v>
      </c>
      <c r="C9" s="526" t="s">
        <v>48</v>
      </c>
      <c r="D9" s="54" t="s">
        <v>321</v>
      </c>
      <c r="E9" s="86">
        <v>0.91</v>
      </c>
      <c r="F9" s="86">
        <v>0.13</v>
      </c>
      <c r="G9" s="86">
        <v>0.2</v>
      </c>
    </row>
    <row r="10" spans="1:10" x14ac:dyDescent="0.35">
      <c r="B10" s="663"/>
      <c r="C10" s="526"/>
      <c r="D10" s="54" t="s">
        <v>322</v>
      </c>
      <c r="E10" s="86">
        <v>0.93</v>
      </c>
      <c r="F10" s="86">
        <v>0.18</v>
      </c>
      <c r="G10" s="86">
        <v>0.25</v>
      </c>
    </row>
    <row r="11" spans="1:10" x14ac:dyDescent="0.35">
      <c r="B11" s="663"/>
      <c r="C11" s="526"/>
      <c r="D11" s="54" t="s">
        <v>323</v>
      </c>
      <c r="E11" s="86">
        <v>0.93</v>
      </c>
      <c r="F11" s="86">
        <v>7.0000000000000007E-2</v>
      </c>
      <c r="G11" s="86">
        <v>0.19</v>
      </c>
    </row>
    <row r="12" spans="1:10" x14ac:dyDescent="0.35">
      <c r="B12" s="663"/>
      <c r="C12" s="526"/>
      <c r="D12" s="54" t="s">
        <v>324</v>
      </c>
      <c r="E12" s="86">
        <v>0.9</v>
      </c>
      <c r="F12" s="86">
        <v>0.2</v>
      </c>
      <c r="G12" s="86">
        <v>0.28999999999999998</v>
      </c>
    </row>
    <row r="13" spans="1:10" x14ac:dyDescent="0.35">
      <c r="B13" s="663"/>
      <c r="C13" s="526"/>
      <c r="D13" s="54" t="s">
        <v>81</v>
      </c>
      <c r="E13" s="86">
        <v>0.91</v>
      </c>
      <c r="F13" s="86">
        <v>0.16</v>
      </c>
      <c r="G13" s="86">
        <v>0.25</v>
      </c>
    </row>
    <row r="15" spans="1:10" x14ac:dyDescent="0.35">
      <c r="B15" s="522" t="s">
        <v>54</v>
      </c>
      <c r="C15" s="662" t="s">
        <v>52</v>
      </c>
      <c r="D15" s="87" t="s">
        <v>321</v>
      </c>
      <c r="E15" s="88">
        <v>0.91</v>
      </c>
      <c r="F15" s="88">
        <v>0.13</v>
      </c>
      <c r="G15" s="88">
        <v>0.22</v>
      </c>
    </row>
    <row r="16" spans="1:10" x14ac:dyDescent="0.35">
      <c r="B16" s="523"/>
      <c r="C16" s="662"/>
      <c r="D16" s="87" t="s">
        <v>322</v>
      </c>
      <c r="E16" s="88">
        <v>0.9</v>
      </c>
      <c r="F16" s="88">
        <v>0.1</v>
      </c>
      <c r="G16" s="88">
        <v>0.16</v>
      </c>
    </row>
    <row r="17" spans="2:7" x14ac:dyDescent="0.35">
      <c r="B17" s="523"/>
      <c r="C17" s="662"/>
      <c r="D17" s="87" t="s">
        <v>323</v>
      </c>
      <c r="E17" s="88">
        <v>0.97</v>
      </c>
      <c r="F17" s="88">
        <v>0.15</v>
      </c>
      <c r="G17" s="88">
        <v>0.26</v>
      </c>
    </row>
    <row r="18" spans="2:7" x14ac:dyDescent="0.35">
      <c r="B18" s="523"/>
      <c r="C18" s="662"/>
      <c r="D18" s="87" t="s">
        <v>324</v>
      </c>
      <c r="E18" s="88">
        <v>0.91</v>
      </c>
      <c r="F18" s="88">
        <v>0.21</v>
      </c>
      <c r="G18" s="88">
        <v>0.31</v>
      </c>
    </row>
    <row r="19" spans="2:7" x14ac:dyDescent="0.35">
      <c r="B19" s="524"/>
      <c r="C19" s="662"/>
      <c r="D19" s="87" t="s">
        <v>81</v>
      </c>
      <c r="E19" s="88">
        <v>0.91</v>
      </c>
      <c r="F19" s="88">
        <v>0.17</v>
      </c>
      <c r="G19" s="88">
        <v>0.27</v>
      </c>
    </row>
    <row r="35" spans="8:8" x14ac:dyDescent="0.35">
      <c r="H35" s="29"/>
    </row>
  </sheetData>
  <sheetProtection sheet="1" objects="1" scenarios="1"/>
  <mergeCells count="10">
    <mergeCell ref="A1:XFD1"/>
    <mergeCell ref="B15:B19"/>
    <mergeCell ref="B6:B7"/>
    <mergeCell ref="C6:C7"/>
    <mergeCell ref="B9:B13"/>
    <mergeCell ref="E2:I3"/>
    <mergeCell ref="D6:D7"/>
    <mergeCell ref="E6:G6"/>
    <mergeCell ref="C9:C13"/>
    <mergeCell ref="C15:C19"/>
  </mergeCells>
  <hyperlinks>
    <hyperlink ref="A1:XFD1" location="CONTENTS!A1" display="RETURN TO CONTENTS PAGE"/>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8" tint="-0.499984740745262"/>
  </sheetPr>
  <dimension ref="A1:R35"/>
  <sheetViews>
    <sheetView showGridLines="0" showRowColHeaders="0" zoomScaleNormal="100" workbookViewId="0">
      <selection sqref="A1:X1"/>
    </sheetView>
  </sheetViews>
  <sheetFormatPr defaultRowHeight="14.5" x14ac:dyDescent="0.35"/>
  <cols>
    <col min="1" max="1" width="8.7265625" style="10"/>
    <col min="2" max="2" width="30.453125" style="10" customWidth="1"/>
    <col min="3" max="3" width="18.26953125" style="10" customWidth="1"/>
    <col min="4" max="4" width="10.453125" style="10" customWidth="1"/>
    <col min="5" max="5" width="12" style="10" customWidth="1"/>
    <col min="6" max="6" width="11.08984375" style="10" customWidth="1"/>
    <col min="7" max="7" width="11.36328125" style="10" customWidth="1"/>
    <col min="8" max="8" width="14.7265625" style="10" bestFit="1" customWidth="1"/>
    <col min="9" max="9" width="14.54296875" style="10" bestFit="1" customWidth="1"/>
    <col min="10" max="11" width="11.6328125" style="10" bestFit="1" customWidth="1"/>
    <col min="12" max="12" width="11.81640625" style="10" bestFit="1" customWidth="1"/>
    <col min="13" max="15" width="11.08984375" style="10" bestFit="1" customWidth="1"/>
    <col min="16" max="16" width="8.90625" style="10" bestFit="1" customWidth="1"/>
    <col min="17" max="17" width="15" style="10" bestFit="1" customWidth="1"/>
    <col min="18" max="18" width="7.36328125" style="10" bestFit="1" customWidth="1"/>
    <col min="19" max="16384" width="8.7265625" style="10"/>
  </cols>
  <sheetData>
    <row r="1" spans="1:18" s="456" customFormat="1" x14ac:dyDescent="0.35">
      <c r="A1" s="456" t="s">
        <v>878</v>
      </c>
    </row>
    <row r="2" spans="1:18" s="2" customFormat="1" x14ac:dyDescent="0.35">
      <c r="A2" s="2" t="s">
        <v>325</v>
      </c>
      <c r="D2" s="486" t="s">
        <v>404</v>
      </c>
      <c r="E2" s="486"/>
      <c r="F2" s="486"/>
      <c r="G2" s="486"/>
      <c r="H2" s="486"/>
      <c r="I2" s="486"/>
      <c r="J2" s="486"/>
    </row>
    <row r="3" spans="1:18" s="2" customFormat="1" x14ac:dyDescent="0.35">
      <c r="A3" s="2" t="s">
        <v>65</v>
      </c>
      <c r="B3" s="2" t="s">
        <v>326</v>
      </c>
      <c r="D3" s="486"/>
      <c r="E3" s="486"/>
      <c r="F3" s="486"/>
      <c r="G3" s="486"/>
      <c r="H3" s="486"/>
      <c r="I3" s="486"/>
      <c r="J3" s="486"/>
    </row>
    <row r="4" spans="1:18" s="2" customFormat="1" x14ac:dyDescent="0.35">
      <c r="A4" s="2" t="s">
        <v>50</v>
      </c>
      <c r="B4" s="2" t="s">
        <v>327</v>
      </c>
    </row>
    <row r="6" spans="1:18" ht="104" x14ac:dyDescent="0.35">
      <c r="B6" s="78" t="s">
        <v>27</v>
      </c>
      <c r="C6" s="64" t="s">
        <v>28</v>
      </c>
      <c r="D6" s="64" t="s">
        <v>328</v>
      </c>
      <c r="E6" s="64" t="s">
        <v>329</v>
      </c>
      <c r="F6" s="64" t="s">
        <v>330</v>
      </c>
      <c r="G6" s="64" t="s">
        <v>331</v>
      </c>
      <c r="H6" s="64" t="s">
        <v>332</v>
      </c>
      <c r="I6" s="64" t="s">
        <v>333</v>
      </c>
      <c r="J6" s="64" t="s">
        <v>334</v>
      </c>
      <c r="K6" s="64" t="s">
        <v>335</v>
      </c>
      <c r="L6" s="64" t="s">
        <v>336</v>
      </c>
      <c r="M6" s="64" t="s">
        <v>337</v>
      </c>
      <c r="N6" s="64" t="s">
        <v>338</v>
      </c>
      <c r="O6" s="64" t="s">
        <v>339</v>
      </c>
      <c r="P6" s="64" t="s">
        <v>340</v>
      </c>
      <c r="Q6" s="64" t="s">
        <v>341</v>
      </c>
      <c r="R6" s="64" t="s">
        <v>81</v>
      </c>
    </row>
    <row r="7" spans="1:18" x14ac:dyDescent="0.35">
      <c r="B7" s="79"/>
      <c r="C7" s="80"/>
      <c r="D7" s="81"/>
      <c r="E7" s="81"/>
      <c r="F7" s="81"/>
      <c r="G7" s="81"/>
      <c r="H7" s="81"/>
      <c r="I7" s="81"/>
      <c r="J7" s="81"/>
      <c r="K7" s="81"/>
      <c r="L7" s="81"/>
      <c r="M7" s="81"/>
      <c r="N7" s="81"/>
      <c r="O7" s="81"/>
      <c r="P7" s="81"/>
      <c r="Q7" s="81"/>
      <c r="R7" s="81"/>
    </row>
    <row r="8" spans="1:18" x14ac:dyDescent="0.35">
      <c r="B8" s="21" t="s">
        <v>47</v>
      </c>
      <c r="C8" s="82" t="s">
        <v>48</v>
      </c>
      <c r="D8" s="83">
        <v>191390</v>
      </c>
      <c r="E8" s="83">
        <v>32830</v>
      </c>
      <c r="F8" s="83">
        <v>2840</v>
      </c>
      <c r="G8" s="83">
        <v>4790</v>
      </c>
      <c r="H8" s="83">
        <v>31555</v>
      </c>
      <c r="I8" s="83">
        <v>25195</v>
      </c>
      <c r="J8" s="83">
        <v>1620</v>
      </c>
      <c r="K8" s="83">
        <v>220</v>
      </c>
      <c r="L8" s="83">
        <v>17915</v>
      </c>
      <c r="M8" s="83">
        <v>2635</v>
      </c>
      <c r="N8" s="83">
        <v>870</v>
      </c>
      <c r="O8" s="83">
        <v>12860</v>
      </c>
      <c r="P8" s="83">
        <v>324720</v>
      </c>
      <c r="Q8" s="83">
        <v>321825</v>
      </c>
      <c r="R8" s="83">
        <v>646545</v>
      </c>
    </row>
    <row r="9" spans="1:18" x14ac:dyDescent="0.35">
      <c r="B9" s="20"/>
    </row>
    <row r="10" spans="1:18" x14ac:dyDescent="0.35">
      <c r="B10" s="21" t="s">
        <v>53</v>
      </c>
      <c r="C10" s="82" t="s">
        <v>52</v>
      </c>
      <c r="D10" s="83">
        <v>2115</v>
      </c>
      <c r="E10" s="83">
        <v>415</v>
      </c>
      <c r="F10" s="83">
        <v>25</v>
      </c>
      <c r="G10" s="83">
        <v>50</v>
      </c>
      <c r="H10" s="83">
        <v>430</v>
      </c>
      <c r="I10" s="83">
        <v>295</v>
      </c>
      <c r="J10" s="83">
        <v>20</v>
      </c>
      <c r="K10" s="83">
        <v>0</v>
      </c>
      <c r="L10" s="83">
        <v>165</v>
      </c>
      <c r="M10" s="83">
        <v>30</v>
      </c>
      <c r="N10" s="83">
        <v>10</v>
      </c>
      <c r="O10" s="83">
        <v>110</v>
      </c>
      <c r="P10" s="83">
        <v>3675</v>
      </c>
      <c r="Q10" s="83">
        <v>3005</v>
      </c>
      <c r="R10" s="83">
        <v>6680</v>
      </c>
    </row>
    <row r="35" spans="8:8" x14ac:dyDescent="0.35">
      <c r="H35" s="29"/>
    </row>
  </sheetData>
  <sheetProtection sheet="1" objects="1" scenarios="1"/>
  <mergeCells count="2">
    <mergeCell ref="D2:J3"/>
    <mergeCell ref="A1:XFD1"/>
  </mergeCells>
  <hyperlinks>
    <hyperlink ref="A1:XFD1" location="CONTENTS!A1" display="RETURN TO CONTENTS PAGE"/>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8" tint="-0.499984740745262"/>
  </sheetPr>
  <dimension ref="A1:Q35"/>
  <sheetViews>
    <sheetView showGridLines="0" showRowColHeaders="0" zoomScaleNormal="100" workbookViewId="0">
      <selection sqref="A1:X1"/>
    </sheetView>
  </sheetViews>
  <sheetFormatPr defaultRowHeight="14.5" x14ac:dyDescent="0.35"/>
  <cols>
    <col min="1" max="1" width="8.7265625" style="10"/>
    <col min="2" max="2" width="24.7265625" style="10" customWidth="1"/>
    <col min="3" max="3" width="18.6328125" style="10" bestFit="1" customWidth="1"/>
    <col min="4" max="4" width="21.1796875" style="10" bestFit="1" customWidth="1"/>
    <col min="5" max="5" width="9.453125" style="10" bestFit="1" customWidth="1"/>
    <col min="6" max="6" width="10" style="10" bestFit="1" customWidth="1"/>
    <col min="7" max="7" width="12.453125" style="10" bestFit="1" customWidth="1"/>
    <col min="8" max="9" width="8.54296875" style="10" bestFit="1" customWidth="1"/>
    <col min="10" max="10" width="7.90625" style="10" bestFit="1" customWidth="1"/>
    <col min="11" max="11" width="7.36328125" style="10" bestFit="1" customWidth="1"/>
    <col min="12" max="12" width="9.81640625" style="10" bestFit="1" customWidth="1"/>
    <col min="13" max="13" width="10.453125" style="10" bestFit="1" customWidth="1"/>
    <col min="14" max="14" width="8.36328125" style="10" bestFit="1" customWidth="1"/>
    <col min="15" max="15" width="8.453125" style="10" bestFit="1" customWidth="1"/>
    <col min="16" max="16" width="6.08984375" style="10" bestFit="1" customWidth="1"/>
    <col min="17" max="17" width="5.36328125" style="10" bestFit="1" customWidth="1"/>
    <col min="18" max="16384" width="8.7265625" style="10"/>
  </cols>
  <sheetData>
    <row r="1" spans="1:17" s="456" customFormat="1" x14ac:dyDescent="0.35">
      <c r="A1" s="456" t="s">
        <v>878</v>
      </c>
    </row>
    <row r="2" spans="1:17" s="2" customFormat="1" x14ac:dyDescent="0.35">
      <c r="A2" s="2" t="s">
        <v>342</v>
      </c>
      <c r="I2" s="486" t="s">
        <v>404</v>
      </c>
      <c r="J2" s="486"/>
      <c r="K2" s="486"/>
      <c r="L2" s="486"/>
      <c r="M2" s="486"/>
      <c r="N2" s="486"/>
    </row>
    <row r="3" spans="1:17" s="2" customFormat="1" x14ac:dyDescent="0.35">
      <c r="A3" s="2" t="s">
        <v>78</v>
      </c>
      <c r="B3" s="2" t="s">
        <v>343</v>
      </c>
      <c r="I3" s="486"/>
      <c r="J3" s="486"/>
      <c r="K3" s="486"/>
      <c r="L3" s="486"/>
      <c r="M3" s="486"/>
      <c r="N3" s="486"/>
    </row>
    <row r="4" spans="1:17" s="2" customFormat="1" x14ac:dyDescent="0.35">
      <c r="A4" s="2" t="s">
        <v>79</v>
      </c>
      <c r="B4" s="2" t="s">
        <v>344</v>
      </c>
    </row>
    <row r="6" spans="1:17" x14ac:dyDescent="0.35">
      <c r="B6" s="665" t="s">
        <v>27</v>
      </c>
      <c r="C6" s="666" t="s">
        <v>345</v>
      </c>
      <c r="D6" s="518" t="s">
        <v>300</v>
      </c>
      <c r="E6" s="659" t="s">
        <v>346</v>
      </c>
      <c r="F6" s="659"/>
      <c r="G6" s="659"/>
      <c r="H6" s="659"/>
      <c r="I6" s="659"/>
      <c r="J6" s="659"/>
      <c r="K6" s="659"/>
      <c r="L6" s="659"/>
      <c r="M6" s="659"/>
      <c r="N6" s="659"/>
      <c r="O6" s="659"/>
      <c r="P6" s="659"/>
      <c r="Q6" s="659"/>
    </row>
    <row r="7" spans="1:17" ht="39.5" x14ac:dyDescent="0.35">
      <c r="B7" s="665"/>
      <c r="C7" s="666"/>
      <c r="D7" s="518"/>
      <c r="E7" s="75" t="s">
        <v>347</v>
      </c>
      <c r="F7" s="75" t="s">
        <v>348</v>
      </c>
      <c r="G7" s="75" t="s">
        <v>349</v>
      </c>
      <c r="H7" s="75" t="s">
        <v>350</v>
      </c>
      <c r="I7" s="75" t="s">
        <v>351</v>
      </c>
      <c r="J7" s="75" t="s">
        <v>352</v>
      </c>
      <c r="K7" s="75" t="s">
        <v>353</v>
      </c>
      <c r="L7" s="75" t="s">
        <v>354</v>
      </c>
      <c r="M7" s="75" t="s">
        <v>355</v>
      </c>
      <c r="N7" s="75" t="s">
        <v>356</v>
      </c>
      <c r="O7" s="75" t="s">
        <v>357</v>
      </c>
      <c r="P7" s="75" t="s">
        <v>358</v>
      </c>
      <c r="Q7" s="75" t="s">
        <v>250</v>
      </c>
    </row>
    <row r="9" spans="1:17" x14ac:dyDescent="0.35">
      <c r="B9" s="522" t="s">
        <v>53</v>
      </c>
      <c r="C9" s="664" t="s">
        <v>52</v>
      </c>
      <c r="D9" s="76" t="s">
        <v>359</v>
      </c>
      <c r="E9" s="77">
        <v>50</v>
      </c>
      <c r="F9" s="77">
        <v>110</v>
      </c>
      <c r="G9" s="77">
        <v>570</v>
      </c>
      <c r="H9" s="77">
        <v>1550</v>
      </c>
      <c r="I9" s="77">
        <v>125</v>
      </c>
      <c r="J9" s="77">
        <v>550</v>
      </c>
      <c r="K9" s="77">
        <v>145</v>
      </c>
      <c r="L9" s="77">
        <v>225</v>
      </c>
      <c r="M9" s="77">
        <v>80</v>
      </c>
      <c r="N9" s="77">
        <v>15</v>
      </c>
      <c r="O9" s="77">
        <v>0</v>
      </c>
      <c r="P9" s="77">
        <v>15</v>
      </c>
      <c r="Q9" s="77">
        <v>3500</v>
      </c>
    </row>
    <row r="10" spans="1:17" x14ac:dyDescent="0.35">
      <c r="B10" s="523"/>
      <c r="C10" s="664"/>
      <c r="D10" s="76" t="s">
        <v>360</v>
      </c>
      <c r="E10" s="77">
        <v>45</v>
      </c>
      <c r="F10" s="77">
        <v>110</v>
      </c>
      <c r="G10" s="77">
        <v>610</v>
      </c>
      <c r="H10" s="77">
        <v>1385</v>
      </c>
      <c r="I10" s="77">
        <v>105</v>
      </c>
      <c r="J10" s="77">
        <v>565</v>
      </c>
      <c r="K10" s="77">
        <v>230</v>
      </c>
      <c r="L10" s="77">
        <v>230</v>
      </c>
      <c r="M10" s="77">
        <v>80</v>
      </c>
      <c r="N10" s="77">
        <v>30</v>
      </c>
      <c r="O10" s="77">
        <v>0</v>
      </c>
      <c r="P10" s="77">
        <v>15</v>
      </c>
      <c r="Q10" s="77">
        <v>3460</v>
      </c>
    </row>
    <row r="11" spans="1:17" x14ac:dyDescent="0.35">
      <c r="B11" s="524"/>
      <c r="C11" s="664"/>
      <c r="D11" s="76" t="s">
        <v>361</v>
      </c>
      <c r="E11" s="77">
        <v>20</v>
      </c>
      <c r="F11" s="77">
        <v>105</v>
      </c>
      <c r="G11" s="77">
        <v>570</v>
      </c>
      <c r="H11" s="77">
        <v>1165</v>
      </c>
      <c r="I11" s="77">
        <v>100</v>
      </c>
      <c r="J11" s="77">
        <v>445</v>
      </c>
      <c r="K11" s="77">
        <v>180</v>
      </c>
      <c r="L11" s="77">
        <v>150</v>
      </c>
      <c r="M11" s="77">
        <v>55</v>
      </c>
      <c r="N11" s="77">
        <v>10</v>
      </c>
      <c r="O11" s="77">
        <v>0</v>
      </c>
      <c r="P11" s="77">
        <v>15</v>
      </c>
      <c r="Q11" s="77">
        <v>2870</v>
      </c>
    </row>
    <row r="35" spans="8:8" x14ac:dyDescent="0.35">
      <c r="H35" s="29"/>
    </row>
  </sheetData>
  <sheetProtection sheet="1" objects="1" scenarios="1"/>
  <mergeCells count="8">
    <mergeCell ref="A1:XFD1"/>
    <mergeCell ref="C9:C11"/>
    <mergeCell ref="B9:B11"/>
    <mergeCell ref="I2:N3"/>
    <mergeCell ref="E6:Q6"/>
    <mergeCell ref="B6:B7"/>
    <mergeCell ref="C6:C7"/>
    <mergeCell ref="D6:D7"/>
  </mergeCells>
  <hyperlinks>
    <hyperlink ref="A1:XFD1" location="CONTENTS!A1" display="RETURN TO CONTENTS PAGE"/>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8" tint="-0.499984740745262"/>
  </sheetPr>
  <dimension ref="A1:L35"/>
  <sheetViews>
    <sheetView showGridLines="0" showRowColHeaders="0" zoomScaleNormal="100" workbookViewId="0">
      <selection sqref="A1:XFD1"/>
    </sheetView>
  </sheetViews>
  <sheetFormatPr defaultRowHeight="14.5" x14ac:dyDescent="0.35"/>
  <cols>
    <col min="1" max="1" width="8.7265625" style="10"/>
    <col min="2" max="2" width="32.08984375" style="10" customWidth="1"/>
    <col min="3" max="3" width="20.6328125" style="10" bestFit="1" customWidth="1"/>
    <col min="4" max="4" width="7.90625" style="10" bestFit="1" customWidth="1"/>
    <col min="5" max="5" width="5" style="10" bestFit="1" customWidth="1"/>
    <col min="6" max="6" width="7.90625" style="10" bestFit="1" customWidth="1"/>
    <col min="7" max="7" width="4.6328125" style="10" bestFit="1" customWidth="1"/>
    <col min="8" max="8" width="8.26953125" style="10" bestFit="1" customWidth="1"/>
    <col min="9" max="9" width="5" style="10" bestFit="1" customWidth="1"/>
    <col min="10" max="10" width="7.90625" style="10" bestFit="1" customWidth="1"/>
    <col min="11" max="11" width="5" style="10" bestFit="1" customWidth="1"/>
    <col min="12" max="12" width="9.54296875" style="10" customWidth="1"/>
    <col min="13" max="16384" width="8.7265625" style="10"/>
  </cols>
  <sheetData>
    <row r="1" spans="1:12" s="456" customFormat="1" x14ac:dyDescent="0.35">
      <c r="A1" s="456" t="s">
        <v>878</v>
      </c>
    </row>
    <row r="2" spans="1:12" s="2" customFormat="1" x14ac:dyDescent="0.35">
      <c r="A2" s="2" t="s">
        <v>362</v>
      </c>
      <c r="D2" s="486" t="s">
        <v>404</v>
      </c>
      <c r="E2" s="486"/>
      <c r="F2" s="486"/>
      <c r="G2" s="486"/>
      <c r="H2" s="486"/>
      <c r="I2" s="486"/>
      <c r="J2" s="486"/>
    </row>
    <row r="3" spans="1:12" s="2" customFormat="1" x14ac:dyDescent="0.35">
      <c r="A3" s="2" t="s">
        <v>78</v>
      </c>
      <c r="B3" s="2">
        <v>2019</v>
      </c>
      <c r="D3" s="486"/>
      <c r="E3" s="486"/>
      <c r="F3" s="486"/>
      <c r="G3" s="486"/>
      <c r="H3" s="486"/>
      <c r="I3" s="486"/>
      <c r="J3" s="486"/>
    </row>
    <row r="4" spans="1:12" s="2" customFormat="1" x14ac:dyDescent="0.35">
      <c r="A4" s="2" t="s">
        <v>79</v>
      </c>
      <c r="B4" s="2" t="s">
        <v>363</v>
      </c>
    </row>
    <row r="6" spans="1:12" ht="38" customHeight="1" x14ac:dyDescent="0.35">
      <c r="B6" s="667" t="s">
        <v>238</v>
      </c>
      <c r="C6" s="667" t="s">
        <v>28</v>
      </c>
      <c r="D6" s="667" t="s">
        <v>364</v>
      </c>
      <c r="E6" s="667"/>
      <c r="F6" s="667" t="s">
        <v>365</v>
      </c>
      <c r="G6" s="667"/>
      <c r="H6" s="667" t="s">
        <v>366</v>
      </c>
      <c r="I6" s="667"/>
      <c r="J6" s="667" t="s">
        <v>367</v>
      </c>
      <c r="K6" s="667"/>
      <c r="L6" s="64" t="s">
        <v>81</v>
      </c>
    </row>
    <row r="7" spans="1:12" x14ac:dyDescent="0.35">
      <c r="B7" s="667"/>
      <c r="C7" s="667"/>
      <c r="D7" s="64" t="s">
        <v>368</v>
      </c>
      <c r="E7" s="64" t="s">
        <v>369</v>
      </c>
      <c r="F7" s="64" t="s">
        <v>368</v>
      </c>
      <c r="G7" s="64" t="s">
        <v>369</v>
      </c>
      <c r="H7" s="64" t="s">
        <v>368</v>
      </c>
      <c r="I7" s="64" t="s">
        <v>369</v>
      </c>
      <c r="J7" s="64" t="s">
        <v>368</v>
      </c>
      <c r="K7" s="64" t="s">
        <v>369</v>
      </c>
      <c r="L7" s="64" t="s">
        <v>368</v>
      </c>
    </row>
    <row r="8" spans="1:12" x14ac:dyDescent="0.35">
      <c r="B8" s="65"/>
      <c r="C8" s="66"/>
      <c r="D8" s="65"/>
      <c r="E8" s="65"/>
      <c r="F8" s="65"/>
      <c r="G8" s="65"/>
      <c r="H8" s="65"/>
      <c r="I8" s="65"/>
      <c r="J8" s="65"/>
      <c r="K8" s="65"/>
      <c r="L8" s="66"/>
    </row>
    <row r="9" spans="1:12" x14ac:dyDescent="0.35">
      <c r="B9" s="67" t="s">
        <v>47</v>
      </c>
      <c r="C9" s="68" t="s">
        <v>48</v>
      </c>
      <c r="D9" s="69">
        <v>516943</v>
      </c>
      <c r="E9" s="70">
        <v>0.31</v>
      </c>
      <c r="F9" s="71">
        <v>204517</v>
      </c>
      <c r="G9" s="72">
        <v>0.12</v>
      </c>
      <c r="H9" s="69">
        <v>305478</v>
      </c>
      <c r="I9" s="70">
        <v>0.18</v>
      </c>
      <c r="J9" s="71">
        <v>656134</v>
      </c>
      <c r="K9" s="72">
        <v>0.39</v>
      </c>
      <c r="L9" s="69">
        <v>1683072</v>
      </c>
    </row>
    <row r="10" spans="1:12" x14ac:dyDescent="0.35">
      <c r="B10" s="20"/>
    </row>
    <row r="11" spans="1:12" x14ac:dyDescent="0.35">
      <c r="B11" s="21" t="s">
        <v>53</v>
      </c>
      <c r="C11" s="68" t="s">
        <v>52</v>
      </c>
      <c r="D11" s="69">
        <v>9599</v>
      </c>
      <c r="E11" s="70">
        <v>0.31</v>
      </c>
      <c r="F11" s="71">
        <v>4709</v>
      </c>
      <c r="G11" s="72">
        <v>0.15</v>
      </c>
      <c r="H11" s="69">
        <v>6028</v>
      </c>
      <c r="I11" s="70">
        <v>0.19</v>
      </c>
      <c r="J11" s="71">
        <v>10622</v>
      </c>
      <c r="K11" s="72">
        <v>0.34</v>
      </c>
      <c r="L11" s="69">
        <v>30958</v>
      </c>
    </row>
    <row r="12" spans="1:12" x14ac:dyDescent="0.35">
      <c r="B12" s="20"/>
    </row>
    <row r="13" spans="1:12" x14ac:dyDescent="0.35">
      <c r="B13" s="568" t="s">
        <v>54</v>
      </c>
      <c r="C13" s="68" t="s">
        <v>56</v>
      </c>
      <c r="D13" s="73">
        <v>1127</v>
      </c>
      <c r="E13" s="70">
        <v>0.28000000000000003</v>
      </c>
      <c r="F13" s="74">
        <v>442</v>
      </c>
      <c r="G13" s="72">
        <v>0.11</v>
      </c>
      <c r="H13" s="73">
        <v>977</v>
      </c>
      <c r="I13" s="70">
        <v>0.25</v>
      </c>
      <c r="J13" s="74">
        <v>1437</v>
      </c>
      <c r="K13" s="72">
        <v>0.36</v>
      </c>
      <c r="L13" s="73">
        <v>3983</v>
      </c>
    </row>
    <row r="14" spans="1:12" x14ac:dyDescent="0.35">
      <c r="B14" s="569"/>
      <c r="C14" s="68" t="s">
        <v>57</v>
      </c>
      <c r="D14" s="73">
        <v>1350</v>
      </c>
      <c r="E14" s="70">
        <v>0.28999999999999998</v>
      </c>
      <c r="F14" s="74">
        <v>618</v>
      </c>
      <c r="G14" s="72">
        <v>0.13</v>
      </c>
      <c r="H14" s="73">
        <v>875</v>
      </c>
      <c r="I14" s="70">
        <v>0.19</v>
      </c>
      <c r="J14" s="74">
        <v>1826</v>
      </c>
      <c r="K14" s="72">
        <v>0.39</v>
      </c>
      <c r="L14" s="73">
        <v>4669</v>
      </c>
    </row>
    <row r="15" spans="1:12" x14ac:dyDescent="0.35">
      <c r="B15" s="569"/>
      <c r="C15" s="68" t="s">
        <v>370</v>
      </c>
      <c r="D15" s="73">
        <v>7122</v>
      </c>
      <c r="E15" s="70">
        <v>0.32</v>
      </c>
      <c r="F15" s="74">
        <v>3649</v>
      </c>
      <c r="G15" s="72">
        <v>0.16</v>
      </c>
      <c r="H15" s="73">
        <v>4176</v>
      </c>
      <c r="I15" s="70">
        <v>0.19</v>
      </c>
      <c r="J15" s="74">
        <v>7359</v>
      </c>
      <c r="K15" s="72">
        <v>0.33</v>
      </c>
      <c r="L15" s="73">
        <v>22306</v>
      </c>
    </row>
    <row r="16" spans="1:12" x14ac:dyDescent="0.35">
      <c r="B16" s="570"/>
      <c r="C16" s="68" t="s">
        <v>64</v>
      </c>
      <c r="D16" s="73">
        <v>525</v>
      </c>
      <c r="E16" s="70">
        <v>0.39</v>
      </c>
      <c r="F16" s="74">
        <v>86</v>
      </c>
      <c r="G16" s="72">
        <v>0.06</v>
      </c>
      <c r="H16" s="73">
        <v>261</v>
      </c>
      <c r="I16" s="70">
        <v>0.19</v>
      </c>
      <c r="J16" s="74">
        <v>489</v>
      </c>
      <c r="K16" s="72">
        <v>0.36</v>
      </c>
      <c r="L16" s="73">
        <v>1361</v>
      </c>
    </row>
    <row r="35" spans="8:8" x14ac:dyDescent="0.35">
      <c r="H35" s="29"/>
    </row>
  </sheetData>
  <sheetProtection sheet="1" objects="1" scenarios="1"/>
  <mergeCells count="9">
    <mergeCell ref="A1:XFD1"/>
    <mergeCell ref="D2:J3"/>
    <mergeCell ref="B13:B16"/>
    <mergeCell ref="H6:I6"/>
    <mergeCell ref="J6:K6"/>
    <mergeCell ref="C6:C7"/>
    <mergeCell ref="B6:B7"/>
    <mergeCell ref="D6:E6"/>
    <mergeCell ref="F6:G6"/>
  </mergeCells>
  <hyperlinks>
    <hyperlink ref="A1:XFD1" location="CONTENTS!A1" display="RETURN TO CONTENTS PAGE"/>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A112C"/>
  </sheetPr>
  <dimension ref="H34"/>
  <sheetViews>
    <sheetView showGridLines="0" showRowColHeaders="0" zoomScaleNormal="100" workbookViewId="0">
      <selection sqref="A1:X1"/>
    </sheetView>
  </sheetViews>
  <sheetFormatPr defaultRowHeight="14.5" x14ac:dyDescent="0.35"/>
  <cols>
    <col min="1" max="16384" width="8.7265625" style="3"/>
  </cols>
  <sheetData>
    <row r="34" spans="8:8" x14ac:dyDescent="0.35">
      <c r="H34" s="42"/>
    </row>
  </sheetData>
  <sheetProtection sheet="1" objects="1" scenarios="1"/>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8" tint="-0.499984740745262"/>
  </sheetPr>
  <dimension ref="A1:AJ35"/>
  <sheetViews>
    <sheetView showGridLines="0" showRowColHeaders="0" zoomScaleNormal="100" workbookViewId="0">
      <selection sqref="A1:X1"/>
    </sheetView>
  </sheetViews>
  <sheetFormatPr defaultRowHeight="14.5" x14ac:dyDescent="0.35"/>
  <cols>
    <col min="1" max="1" width="8.7265625" style="10"/>
    <col min="2" max="2" width="40.36328125" style="10" customWidth="1"/>
    <col min="3" max="3" width="20.453125" style="10" customWidth="1"/>
    <col min="4" max="16384" width="8.7265625" style="10"/>
  </cols>
  <sheetData>
    <row r="1" spans="1:36" s="456" customFormat="1" x14ac:dyDescent="0.35">
      <c r="A1" s="456" t="s">
        <v>878</v>
      </c>
    </row>
    <row r="2" spans="1:36" s="2" customFormat="1" x14ac:dyDescent="0.35">
      <c r="A2" s="2" t="s">
        <v>371</v>
      </c>
      <c r="D2" s="486" t="s">
        <v>404</v>
      </c>
      <c r="E2" s="486"/>
      <c r="F2" s="486"/>
      <c r="G2" s="486"/>
      <c r="H2" s="486"/>
      <c r="I2" s="486"/>
      <c r="J2" s="486"/>
    </row>
    <row r="3" spans="1:36" s="2" customFormat="1" x14ac:dyDescent="0.35">
      <c r="A3" s="2" t="s">
        <v>78</v>
      </c>
      <c r="B3" s="2">
        <v>2019</v>
      </c>
      <c r="D3" s="486"/>
      <c r="E3" s="486"/>
      <c r="F3" s="486"/>
      <c r="G3" s="486"/>
      <c r="H3" s="486"/>
      <c r="I3" s="486"/>
      <c r="J3" s="486"/>
    </row>
    <row r="4" spans="1:36" s="2" customFormat="1" x14ac:dyDescent="0.35">
      <c r="A4" s="2" t="s">
        <v>372</v>
      </c>
      <c r="B4" s="2" t="s">
        <v>373</v>
      </c>
    </row>
    <row r="5" spans="1:36" s="2" customFormat="1" x14ac:dyDescent="0.35">
      <c r="A5" s="2" t="s">
        <v>79</v>
      </c>
      <c r="B5" s="2" t="s">
        <v>363</v>
      </c>
    </row>
    <row r="7" spans="1:36" ht="24.5" customHeight="1" x14ac:dyDescent="0.35">
      <c r="B7" s="595" t="s">
        <v>238</v>
      </c>
      <c r="C7" s="595" t="s">
        <v>28</v>
      </c>
      <c r="D7" s="668" t="s">
        <v>374</v>
      </c>
      <c r="E7" s="668"/>
      <c r="F7" s="668" t="s">
        <v>375</v>
      </c>
      <c r="G7" s="668"/>
      <c r="H7" s="672" t="s">
        <v>376</v>
      </c>
      <c r="I7" s="672"/>
      <c r="J7" s="668" t="s">
        <v>377</v>
      </c>
      <c r="K7" s="668"/>
      <c r="L7" s="668" t="s">
        <v>378</v>
      </c>
      <c r="M7" s="668"/>
      <c r="N7" s="668" t="s">
        <v>379</v>
      </c>
      <c r="O7" s="668"/>
      <c r="P7" s="668" t="s">
        <v>380</v>
      </c>
      <c r="Q7" s="668"/>
      <c r="R7" s="668" t="s">
        <v>381</v>
      </c>
      <c r="S7" s="668"/>
      <c r="T7" s="668" t="s">
        <v>382</v>
      </c>
      <c r="U7" s="668"/>
      <c r="V7" s="668" t="s">
        <v>383</v>
      </c>
      <c r="W7" s="668"/>
      <c r="X7" s="668" t="s">
        <v>384</v>
      </c>
      <c r="Y7" s="668"/>
      <c r="Z7" s="668" t="s">
        <v>385</v>
      </c>
      <c r="AA7" s="668"/>
      <c r="AB7" s="668" t="s">
        <v>386</v>
      </c>
      <c r="AC7" s="668"/>
      <c r="AD7" s="668" t="s">
        <v>387</v>
      </c>
      <c r="AE7" s="668"/>
      <c r="AF7" s="668" t="s">
        <v>388</v>
      </c>
      <c r="AG7" s="668"/>
      <c r="AH7" s="668" t="s">
        <v>389</v>
      </c>
      <c r="AI7" s="668"/>
      <c r="AJ7" s="57" t="s">
        <v>81</v>
      </c>
    </row>
    <row r="8" spans="1:36" x14ac:dyDescent="0.35">
      <c r="B8" s="595"/>
      <c r="C8" s="595"/>
      <c r="D8" s="58" t="s">
        <v>368</v>
      </c>
      <c r="E8" s="59" t="s">
        <v>369</v>
      </c>
      <c r="F8" s="58" t="s">
        <v>368</v>
      </c>
      <c r="G8" s="59" t="s">
        <v>369</v>
      </c>
      <c r="H8" s="58" t="s">
        <v>368</v>
      </c>
      <c r="I8" s="59" t="s">
        <v>369</v>
      </c>
      <c r="J8" s="58" t="s">
        <v>368</v>
      </c>
      <c r="K8" s="59" t="s">
        <v>369</v>
      </c>
      <c r="L8" s="58" t="s">
        <v>368</v>
      </c>
      <c r="M8" s="59" t="s">
        <v>369</v>
      </c>
      <c r="N8" s="58" t="s">
        <v>368</v>
      </c>
      <c r="O8" s="59" t="s">
        <v>369</v>
      </c>
      <c r="P8" s="58" t="s">
        <v>368</v>
      </c>
      <c r="Q8" s="59" t="s">
        <v>369</v>
      </c>
      <c r="R8" s="58" t="s">
        <v>368</v>
      </c>
      <c r="S8" s="59" t="s">
        <v>369</v>
      </c>
      <c r="T8" s="58" t="s">
        <v>368</v>
      </c>
      <c r="U8" s="59" t="s">
        <v>369</v>
      </c>
      <c r="V8" s="58" t="s">
        <v>368</v>
      </c>
      <c r="W8" s="59" t="s">
        <v>369</v>
      </c>
      <c r="X8" s="58" t="s">
        <v>368</v>
      </c>
      <c r="Y8" s="59" t="s">
        <v>369</v>
      </c>
      <c r="Z8" s="58" t="s">
        <v>368</v>
      </c>
      <c r="AA8" s="59" t="s">
        <v>369</v>
      </c>
      <c r="AB8" s="58" t="s">
        <v>368</v>
      </c>
      <c r="AC8" s="59" t="s">
        <v>369</v>
      </c>
      <c r="AD8" s="58" t="s">
        <v>368</v>
      </c>
      <c r="AE8" s="59" t="s">
        <v>369</v>
      </c>
      <c r="AF8" s="58" t="s">
        <v>368</v>
      </c>
      <c r="AG8" s="59" t="s">
        <v>369</v>
      </c>
      <c r="AH8" s="58" t="s">
        <v>368</v>
      </c>
      <c r="AI8" s="59" t="s">
        <v>369</v>
      </c>
      <c r="AJ8" s="58" t="s">
        <v>368</v>
      </c>
    </row>
    <row r="9" spans="1:36" x14ac:dyDescent="0.35">
      <c r="B9" s="12"/>
      <c r="C9" s="13"/>
      <c r="D9" s="12"/>
      <c r="E9" s="12"/>
      <c r="F9" s="12"/>
      <c r="G9" s="12"/>
      <c r="H9" s="12"/>
      <c r="I9" s="12"/>
      <c r="J9" s="12"/>
      <c r="K9" s="12"/>
      <c r="L9" s="13"/>
      <c r="M9" s="31"/>
      <c r="N9" s="31"/>
      <c r="O9" s="31"/>
      <c r="P9" s="60"/>
      <c r="Q9" s="31"/>
      <c r="R9" s="60"/>
      <c r="S9" s="31"/>
      <c r="T9" s="31"/>
      <c r="U9" s="31"/>
      <c r="V9" s="31"/>
      <c r="W9" s="31"/>
      <c r="X9" s="31"/>
      <c r="Y9" s="31"/>
      <c r="Z9" s="31"/>
      <c r="AA9" s="31"/>
      <c r="AB9" s="31"/>
      <c r="AC9" s="31"/>
      <c r="AD9" s="31"/>
      <c r="AE9" s="31"/>
      <c r="AF9" s="31"/>
      <c r="AG9" s="31"/>
      <c r="AH9" s="31"/>
      <c r="AI9" s="31"/>
      <c r="AJ9" s="31"/>
    </row>
    <row r="10" spans="1:36" x14ac:dyDescent="0.35">
      <c r="B10" s="14" t="s">
        <v>47</v>
      </c>
      <c r="C10" s="15" t="s">
        <v>48</v>
      </c>
      <c r="D10" s="16">
        <v>484201</v>
      </c>
      <c r="E10" s="17">
        <v>0.5</v>
      </c>
      <c r="F10" s="18">
        <v>465640</v>
      </c>
      <c r="G10" s="19">
        <v>0.48</v>
      </c>
      <c r="H10" s="16">
        <v>436823</v>
      </c>
      <c r="I10" s="17">
        <v>0.45</v>
      </c>
      <c r="J10" s="18">
        <v>368772</v>
      </c>
      <c r="K10" s="19">
        <v>0.38</v>
      </c>
      <c r="L10" s="16">
        <v>293654</v>
      </c>
      <c r="M10" s="17">
        <v>0.3</v>
      </c>
      <c r="N10" s="18">
        <v>292806</v>
      </c>
      <c r="O10" s="19">
        <v>0.3</v>
      </c>
      <c r="P10" s="16">
        <v>292273</v>
      </c>
      <c r="Q10" s="17">
        <v>0.3</v>
      </c>
      <c r="R10" s="18">
        <v>285556</v>
      </c>
      <c r="S10" s="19">
        <v>0.28999999999999998</v>
      </c>
      <c r="T10" s="16">
        <v>222739</v>
      </c>
      <c r="U10" s="17">
        <v>0.23</v>
      </c>
      <c r="V10" s="18">
        <v>177274</v>
      </c>
      <c r="W10" s="19">
        <v>0.18</v>
      </c>
      <c r="X10" s="16">
        <v>151949</v>
      </c>
      <c r="Y10" s="17">
        <v>0.16</v>
      </c>
      <c r="Z10" s="18">
        <v>134005</v>
      </c>
      <c r="AA10" s="19">
        <v>0.14000000000000001</v>
      </c>
      <c r="AB10" s="16">
        <v>91378</v>
      </c>
      <c r="AC10" s="17">
        <v>0.09</v>
      </c>
      <c r="AD10" s="18">
        <v>25</v>
      </c>
      <c r="AE10" s="18" t="s">
        <v>390</v>
      </c>
      <c r="AF10" s="16">
        <v>25</v>
      </c>
      <c r="AG10" s="16" t="s">
        <v>390</v>
      </c>
      <c r="AH10" s="18">
        <v>111681</v>
      </c>
      <c r="AI10" s="19">
        <v>0.11</v>
      </c>
      <c r="AJ10" s="16">
        <v>974026</v>
      </c>
    </row>
    <row r="11" spans="1:36" x14ac:dyDescent="0.35">
      <c r="B11" s="20"/>
    </row>
    <row r="12" spans="1:36" x14ac:dyDescent="0.35">
      <c r="B12" s="21" t="s">
        <v>53</v>
      </c>
      <c r="C12" s="22" t="s">
        <v>52</v>
      </c>
      <c r="D12" s="23">
        <v>10766</v>
      </c>
      <c r="E12" s="24">
        <v>0.45</v>
      </c>
      <c r="F12" s="25">
        <v>10817</v>
      </c>
      <c r="G12" s="26">
        <v>0.45</v>
      </c>
      <c r="H12" s="23">
        <v>11156</v>
      </c>
      <c r="I12" s="24">
        <v>0.46</v>
      </c>
      <c r="J12" s="25">
        <v>7751</v>
      </c>
      <c r="K12" s="26">
        <v>0.32</v>
      </c>
      <c r="L12" s="23">
        <v>6486</v>
      </c>
      <c r="M12" s="24">
        <v>0.27</v>
      </c>
      <c r="N12" s="25">
        <v>6828</v>
      </c>
      <c r="O12" s="26">
        <v>0.28000000000000003</v>
      </c>
      <c r="P12" s="23">
        <v>7371</v>
      </c>
      <c r="Q12" s="24">
        <v>0.31</v>
      </c>
      <c r="R12" s="25">
        <v>6201</v>
      </c>
      <c r="S12" s="26">
        <v>0.26</v>
      </c>
      <c r="T12" s="23">
        <v>3814</v>
      </c>
      <c r="U12" s="24">
        <v>0.16</v>
      </c>
      <c r="V12" s="25">
        <v>4877</v>
      </c>
      <c r="W12" s="26">
        <v>0.2</v>
      </c>
      <c r="X12" s="23">
        <v>3552</v>
      </c>
      <c r="Y12" s="24">
        <v>0.15</v>
      </c>
      <c r="Z12" s="25">
        <v>3371</v>
      </c>
      <c r="AA12" s="26">
        <v>0.14000000000000001</v>
      </c>
      <c r="AB12" s="23">
        <v>2202</v>
      </c>
      <c r="AC12" s="24">
        <v>0.09</v>
      </c>
      <c r="AD12" s="25">
        <v>0</v>
      </c>
      <c r="AE12" s="26">
        <v>0</v>
      </c>
      <c r="AF12" s="23">
        <v>0</v>
      </c>
      <c r="AG12" s="24">
        <v>0</v>
      </c>
      <c r="AH12" s="25">
        <v>3162</v>
      </c>
      <c r="AI12" s="26">
        <v>0.13</v>
      </c>
      <c r="AJ12" s="61">
        <v>24152</v>
      </c>
    </row>
    <row r="13" spans="1:36" x14ac:dyDescent="0.35">
      <c r="B13" s="20"/>
    </row>
    <row r="14" spans="1:36" x14ac:dyDescent="0.35">
      <c r="B14" s="669" t="s">
        <v>54</v>
      </c>
      <c r="C14" s="15" t="s">
        <v>56</v>
      </c>
      <c r="D14" s="27">
        <v>1652</v>
      </c>
      <c r="E14" s="17">
        <v>0.59</v>
      </c>
      <c r="F14" s="28">
        <v>1695</v>
      </c>
      <c r="G14" s="19">
        <v>0.61</v>
      </c>
      <c r="H14" s="27">
        <v>1370</v>
      </c>
      <c r="I14" s="17">
        <v>0.49</v>
      </c>
      <c r="J14" s="28">
        <v>1159</v>
      </c>
      <c r="K14" s="19">
        <v>0.41</v>
      </c>
      <c r="L14" s="27">
        <v>971</v>
      </c>
      <c r="M14" s="17">
        <v>0.35</v>
      </c>
      <c r="N14" s="28">
        <v>1195</v>
      </c>
      <c r="O14" s="19">
        <v>0.43</v>
      </c>
      <c r="P14" s="27">
        <v>730</v>
      </c>
      <c r="Q14" s="17">
        <v>0.26</v>
      </c>
      <c r="R14" s="28">
        <v>776</v>
      </c>
      <c r="S14" s="19">
        <v>0.28000000000000003</v>
      </c>
      <c r="T14" s="27">
        <v>282</v>
      </c>
      <c r="U14" s="17">
        <v>0.1</v>
      </c>
      <c r="V14" s="28">
        <v>699</v>
      </c>
      <c r="W14" s="19">
        <v>0.25</v>
      </c>
      <c r="X14" s="27">
        <v>641</v>
      </c>
      <c r="Y14" s="17">
        <v>0.23</v>
      </c>
      <c r="Z14" s="28">
        <v>597</v>
      </c>
      <c r="AA14" s="19">
        <v>0.21</v>
      </c>
      <c r="AB14" s="27">
        <v>535</v>
      </c>
      <c r="AC14" s="17">
        <v>0.19</v>
      </c>
      <c r="AD14" s="62">
        <v>0</v>
      </c>
      <c r="AE14" s="19">
        <v>0</v>
      </c>
      <c r="AF14" s="63">
        <v>0</v>
      </c>
      <c r="AG14" s="17">
        <v>0</v>
      </c>
      <c r="AH14" s="28">
        <v>64</v>
      </c>
      <c r="AI14" s="19">
        <v>0.02</v>
      </c>
      <c r="AJ14" s="27">
        <v>2801</v>
      </c>
    </row>
    <row r="15" spans="1:36" x14ac:dyDescent="0.35">
      <c r="B15" s="670"/>
      <c r="C15" s="15" t="s">
        <v>57</v>
      </c>
      <c r="D15" s="27">
        <v>1182</v>
      </c>
      <c r="E15" s="17">
        <v>0.4</v>
      </c>
      <c r="F15" s="28">
        <v>1512</v>
      </c>
      <c r="G15" s="19">
        <v>0.51</v>
      </c>
      <c r="H15" s="27">
        <v>1340</v>
      </c>
      <c r="I15" s="17">
        <v>0.45</v>
      </c>
      <c r="J15" s="28">
        <v>781</v>
      </c>
      <c r="K15" s="19">
        <v>0.26</v>
      </c>
      <c r="L15" s="27">
        <v>835</v>
      </c>
      <c r="M15" s="17">
        <v>0.28000000000000003</v>
      </c>
      <c r="N15" s="28">
        <v>1048</v>
      </c>
      <c r="O15" s="19">
        <v>0.35</v>
      </c>
      <c r="P15" s="27">
        <v>1071</v>
      </c>
      <c r="Q15" s="17">
        <v>0.36</v>
      </c>
      <c r="R15" s="28">
        <v>986</v>
      </c>
      <c r="S15" s="19">
        <v>0.33</v>
      </c>
      <c r="T15" s="27">
        <v>521</v>
      </c>
      <c r="U15" s="17">
        <v>0.18</v>
      </c>
      <c r="V15" s="28">
        <v>694</v>
      </c>
      <c r="W15" s="19">
        <v>0.23</v>
      </c>
      <c r="X15" s="27">
        <v>452</v>
      </c>
      <c r="Y15" s="17">
        <v>0.15</v>
      </c>
      <c r="Z15" s="28">
        <v>248</v>
      </c>
      <c r="AA15" s="19">
        <v>0.08</v>
      </c>
      <c r="AB15" s="27">
        <v>286</v>
      </c>
      <c r="AC15" s="17">
        <v>0.1</v>
      </c>
      <c r="AD15" s="62">
        <v>0</v>
      </c>
      <c r="AE15" s="19">
        <v>0</v>
      </c>
      <c r="AF15" s="63">
        <v>0</v>
      </c>
      <c r="AG15" s="17">
        <v>0</v>
      </c>
      <c r="AH15" s="28">
        <v>496</v>
      </c>
      <c r="AI15" s="19">
        <v>0.17</v>
      </c>
      <c r="AJ15" s="27">
        <v>2973</v>
      </c>
    </row>
    <row r="16" spans="1:36" x14ac:dyDescent="0.35">
      <c r="B16" s="670"/>
      <c r="C16" s="15" t="s">
        <v>370</v>
      </c>
      <c r="D16" s="27">
        <v>7932</v>
      </c>
      <c r="E16" s="17">
        <v>0.43</v>
      </c>
      <c r="F16" s="28">
        <v>7610</v>
      </c>
      <c r="G16" s="19">
        <v>0.41</v>
      </c>
      <c r="H16" s="27">
        <v>8446</v>
      </c>
      <c r="I16" s="17">
        <v>0.46</v>
      </c>
      <c r="J16" s="28">
        <v>5811</v>
      </c>
      <c r="K16" s="19">
        <v>0.32</v>
      </c>
      <c r="L16" s="27">
        <v>4680</v>
      </c>
      <c r="M16" s="17">
        <v>0.25</v>
      </c>
      <c r="N16" s="28">
        <v>4586</v>
      </c>
      <c r="O16" s="19">
        <v>0.25</v>
      </c>
      <c r="P16" s="27">
        <v>5570</v>
      </c>
      <c r="Q16" s="17">
        <v>0.3</v>
      </c>
      <c r="R16" s="28">
        <v>4439</v>
      </c>
      <c r="S16" s="19">
        <v>0.24</v>
      </c>
      <c r="T16" s="27">
        <v>3011</v>
      </c>
      <c r="U16" s="17">
        <v>0.16</v>
      </c>
      <c r="V16" s="28">
        <v>3484</v>
      </c>
      <c r="W16" s="19">
        <v>0.19</v>
      </c>
      <c r="X16" s="27">
        <v>2459</v>
      </c>
      <c r="Y16" s="17">
        <v>0.13</v>
      </c>
      <c r="Z16" s="28">
        <v>2526</v>
      </c>
      <c r="AA16" s="19">
        <v>0.14000000000000001</v>
      </c>
      <c r="AB16" s="27">
        <v>1382</v>
      </c>
      <c r="AC16" s="17">
        <v>0.08</v>
      </c>
      <c r="AD16" s="62">
        <v>0</v>
      </c>
      <c r="AE16" s="19">
        <v>0</v>
      </c>
      <c r="AF16" s="63">
        <v>0</v>
      </c>
      <c r="AG16" s="17">
        <v>0</v>
      </c>
      <c r="AH16" s="28">
        <v>2601</v>
      </c>
      <c r="AI16" s="19">
        <v>0.14000000000000001</v>
      </c>
      <c r="AJ16" s="27">
        <v>18378</v>
      </c>
    </row>
    <row r="17" spans="2:36" x14ac:dyDescent="0.35">
      <c r="B17" s="671"/>
      <c r="C17" s="15" t="s">
        <v>64</v>
      </c>
      <c r="D17" s="27" t="s">
        <v>391</v>
      </c>
      <c r="E17" s="17" t="s">
        <v>391</v>
      </c>
      <c r="F17" s="28" t="s">
        <v>391</v>
      </c>
      <c r="G17" s="19" t="s">
        <v>391</v>
      </c>
      <c r="H17" s="27" t="s">
        <v>391</v>
      </c>
      <c r="I17" s="17" t="s">
        <v>391</v>
      </c>
      <c r="J17" s="28" t="s">
        <v>391</v>
      </c>
      <c r="K17" s="19" t="s">
        <v>391</v>
      </c>
      <c r="L17" s="27" t="s">
        <v>391</v>
      </c>
      <c r="M17" s="17" t="s">
        <v>391</v>
      </c>
      <c r="N17" s="28" t="s">
        <v>391</v>
      </c>
      <c r="O17" s="19" t="s">
        <v>391</v>
      </c>
      <c r="P17" s="27" t="s">
        <v>391</v>
      </c>
      <c r="Q17" s="17" t="s">
        <v>391</v>
      </c>
      <c r="R17" s="28" t="s">
        <v>391</v>
      </c>
      <c r="S17" s="19" t="s">
        <v>391</v>
      </c>
      <c r="T17" s="27" t="s">
        <v>391</v>
      </c>
      <c r="U17" s="17" t="s">
        <v>391</v>
      </c>
      <c r="V17" s="28" t="s">
        <v>391</v>
      </c>
      <c r="W17" s="19" t="s">
        <v>391</v>
      </c>
      <c r="X17" s="27" t="s">
        <v>391</v>
      </c>
      <c r="Y17" s="17" t="s">
        <v>391</v>
      </c>
      <c r="Z17" s="28" t="s">
        <v>391</v>
      </c>
      <c r="AA17" s="19" t="s">
        <v>391</v>
      </c>
      <c r="AB17" s="27" t="s">
        <v>391</v>
      </c>
      <c r="AC17" s="17" t="s">
        <v>391</v>
      </c>
      <c r="AD17" s="62" t="s">
        <v>391</v>
      </c>
      <c r="AE17" s="19" t="s">
        <v>391</v>
      </c>
      <c r="AF17" s="63" t="s">
        <v>391</v>
      </c>
      <c r="AG17" s="17" t="s">
        <v>391</v>
      </c>
      <c r="AH17" s="28" t="s">
        <v>391</v>
      </c>
      <c r="AI17" s="19" t="s">
        <v>391</v>
      </c>
      <c r="AJ17" s="27">
        <v>930</v>
      </c>
    </row>
    <row r="35" spans="8:8" x14ac:dyDescent="0.35">
      <c r="H35" s="29"/>
    </row>
  </sheetData>
  <sheetProtection sheet="1" objects="1" scenarios="1"/>
  <mergeCells count="21">
    <mergeCell ref="B14:B17"/>
    <mergeCell ref="D2:J3"/>
    <mergeCell ref="H7:I7"/>
    <mergeCell ref="J7:K7"/>
    <mergeCell ref="AH7:AI7"/>
    <mergeCell ref="L7:M7"/>
    <mergeCell ref="N7:O7"/>
    <mergeCell ref="P7:Q7"/>
    <mergeCell ref="R7:S7"/>
    <mergeCell ref="T7:U7"/>
    <mergeCell ref="V7:W7"/>
    <mergeCell ref="X7:Y7"/>
    <mergeCell ref="Z7:AA7"/>
    <mergeCell ref="AB7:AC7"/>
    <mergeCell ref="AD7:AE7"/>
    <mergeCell ref="AF7:AG7"/>
    <mergeCell ref="A1:XFD1"/>
    <mergeCell ref="B7:B8"/>
    <mergeCell ref="C7:C8"/>
    <mergeCell ref="D7:E7"/>
    <mergeCell ref="F7:G7"/>
  </mergeCells>
  <hyperlinks>
    <hyperlink ref="A1:XFD1" location="CONTENTS!A1" display="RETURN TO CONTENTS PAGE"/>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8" tint="0.79998168889431442"/>
  </sheetPr>
  <dimension ref="A1:I13"/>
  <sheetViews>
    <sheetView showGridLines="0" showRowColHeaders="0" zoomScaleNormal="100" workbookViewId="0">
      <selection sqref="A1:X1"/>
    </sheetView>
  </sheetViews>
  <sheetFormatPr defaultRowHeight="14.5" x14ac:dyDescent="0.35"/>
  <cols>
    <col min="1" max="1" width="8.7265625" style="10"/>
    <col min="2" max="2" width="23.54296875" style="10" customWidth="1"/>
    <col min="3" max="3" width="23.26953125" style="10" customWidth="1"/>
    <col min="4" max="4" width="27.1796875" style="10" customWidth="1"/>
    <col min="5" max="5" width="22.7265625" style="10" customWidth="1"/>
    <col min="6" max="16384" width="8.7265625" style="10"/>
  </cols>
  <sheetData>
    <row r="1" spans="1:9" s="456" customFormat="1" x14ac:dyDescent="0.35">
      <c r="A1" s="456" t="s">
        <v>878</v>
      </c>
    </row>
    <row r="2" spans="1:9" s="4" customFormat="1" x14ac:dyDescent="0.35">
      <c r="B2" s="4" t="s">
        <v>766</v>
      </c>
      <c r="D2" s="455" t="s">
        <v>522</v>
      </c>
      <c r="E2" s="455"/>
      <c r="F2" s="455"/>
      <c r="G2" s="455"/>
    </row>
    <row r="3" spans="1:9" s="4" customFormat="1" x14ac:dyDescent="0.35">
      <c r="B3" s="4" t="s">
        <v>752</v>
      </c>
      <c r="D3" s="455"/>
      <c r="E3" s="455"/>
      <c r="F3" s="455"/>
      <c r="G3" s="455"/>
    </row>
    <row r="4" spans="1:9" s="4" customFormat="1" x14ac:dyDescent="0.35">
      <c r="B4" s="4" t="s">
        <v>753</v>
      </c>
    </row>
    <row r="5" spans="1:9" s="4" customFormat="1" x14ac:dyDescent="0.35">
      <c r="B5" s="43"/>
      <c r="C5" s="44"/>
      <c r="D5" s="44"/>
      <c r="E5" s="44"/>
      <c r="F5" s="44"/>
      <c r="G5" s="44"/>
      <c r="H5" s="44"/>
      <c r="I5" s="44"/>
    </row>
    <row r="6" spans="1:9" ht="15" thickBot="1" x14ac:dyDescent="0.4">
      <c r="B6" s="45"/>
      <c r="C6" s="45"/>
      <c r="D6" s="45"/>
      <c r="E6" s="45"/>
      <c r="F6" s="45"/>
      <c r="G6" s="45"/>
      <c r="H6" s="45"/>
      <c r="I6" s="45"/>
    </row>
    <row r="7" spans="1:9" ht="15" thickTop="1" x14ac:dyDescent="0.35">
      <c r="B7" s="673" t="s">
        <v>764</v>
      </c>
      <c r="C7" s="674"/>
      <c r="D7" s="674"/>
      <c r="E7" s="675"/>
      <c r="F7" s="45"/>
      <c r="G7" s="45"/>
      <c r="H7" s="45"/>
      <c r="I7" s="45"/>
    </row>
    <row r="8" spans="1:9" x14ac:dyDescent="0.35">
      <c r="B8" s="676"/>
      <c r="C8" s="677"/>
      <c r="D8" s="677"/>
      <c r="E8" s="678"/>
      <c r="F8" s="45"/>
      <c r="G8" s="45"/>
      <c r="H8" s="45"/>
      <c r="I8" s="45"/>
    </row>
    <row r="9" spans="1:9" ht="40.5" customHeight="1" x14ac:dyDescent="0.35">
      <c r="B9" s="679" t="s">
        <v>767</v>
      </c>
      <c r="C9" s="646"/>
      <c r="D9" s="646"/>
      <c r="E9" s="680"/>
      <c r="F9" s="45"/>
      <c r="G9" s="45"/>
      <c r="H9" s="45"/>
      <c r="I9" s="45"/>
    </row>
    <row r="10" spans="1:9" ht="15" thickBot="1" x14ac:dyDescent="0.4">
      <c r="B10" s="681"/>
      <c r="C10" s="682"/>
      <c r="D10" s="682"/>
      <c r="E10" s="683"/>
      <c r="F10" s="45"/>
      <c r="G10" s="45"/>
      <c r="H10" s="45"/>
      <c r="I10" s="45"/>
    </row>
    <row r="11" spans="1:9" ht="15" thickTop="1" x14ac:dyDescent="0.35"/>
    <row r="12" spans="1:9" x14ac:dyDescent="0.35">
      <c r="B12" s="54" t="s">
        <v>768</v>
      </c>
      <c r="C12" s="55" t="s">
        <v>763</v>
      </c>
      <c r="D12" s="55" t="s">
        <v>762</v>
      </c>
      <c r="E12" s="55" t="s">
        <v>765</v>
      </c>
    </row>
    <row r="13" spans="1:9" x14ac:dyDescent="0.35">
      <c r="B13" s="54" t="s">
        <v>52</v>
      </c>
      <c r="C13" s="56">
        <v>10000</v>
      </c>
      <c r="D13" s="56">
        <v>166000</v>
      </c>
      <c r="E13" s="56">
        <v>175000</v>
      </c>
    </row>
  </sheetData>
  <sheetProtection sheet="1" objects="1" scenarios="1"/>
  <mergeCells count="4">
    <mergeCell ref="D2:G3"/>
    <mergeCell ref="B7:E8"/>
    <mergeCell ref="B9:E10"/>
    <mergeCell ref="A1:XFD1"/>
  </mergeCells>
  <hyperlinks>
    <hyperlink ref="A1:XFD1" location="CONTENTS!A1" display="RETURN TO CONTENTS PAGE"/>
  </hyperlinks>
  <pageMargins left="0.7" right="0.7" top="0.75" bottom="0.75" header="0.3" footer="0.3"/>
  <pageSetup orientation="portrait" horizontalDpi="90" verticalDpi="9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8" tint="0.79998168889431442"/>
  </sheetPr>
  <dimension ref="A1:I10"/>
  <sheetViews>
    <sheetView showGridLines="0" showRowColHeaders="0" zoomScaleNormal="100" workbookViewId="0">
      <selection sqref="A1:X1"/>
    </sheetView>
  </sheetViews>
  <sheetFormatPr defaultRowHeight="14.5" x14ac:dyDescent="0.35"/>
  <cols>
    <col min="1" max="1" width="8.7265625" style="10"/>
    <col min="2" max="2" width="23.54296875" style="10" customWidth="1"/>
    <col min="3" max="3" width="15.7265625" style="10" customWidth="1"/>
    <col min="4" max="4" width="21.6328125" style="10" customWidth="1"/>
    <col min="5" max="5" width="22.7265625" style="10" customWidth="1"/>
    <col min="6" max="16384" width="8.7265625" style="10"/>
  </cols>
  <sheetData>
    <row r="1" spans="1:9" s="456" customFormat="1" x14ac:dyDescent="0.35">
      <c r="A1" s="456" t="s">
        <v>878</v>
      </c>
    </row>
    <row r="2" spans="1:9" s="4" customFormat="1" x14ac:dyDescent="0.35">
      <c r="B2" s="4" t="s">
        <v>751</v>
      </c>
      <c r="D2" s="455" t="s">
        <v>522</v>
      </c>
      <c r="E2" s="455"/>
      <c r="F2" s="455"/>
      <c r="G2" s="455"/>
    </row>
    <row r="3" spans="1:9" s="4" customFormat="1" x14ac:dyDescent="0.35">
      <c r="B3" s="4" t="s">
        <v>752</v>
      </c>
      <c r="D3" s="455"/>
      <c r="E3" s="455"/>
      <c r="F3" s="455"/>
      <c r="G3" s="455"/>
    </row>
    <row r="4" spans="1:9" s="4" customFormat="1" x14ac:dyDescent="0.35">
      <c r="B4" s="4" t="s">
        <v>753</v>
      </c>
    </row>
    <row r="5" spans="1:9" s="4" customFormat="1" x14ac:dyDescent="0.35">
      <c r="B5" s="43"/>
      <c r="C5" s="44"/>
      <c r="D5" s="44"/>
      <c r="E5" s="44"/>
      <c r="F5" s="44"/>
      <c r="G5" s="44"/>
      <c r="H5" s="44"/>
      <c r="I5" s="44"/>
    </row>
    <row r="6" spans="1:9" x14ac:dyDescent="0.35">
      <c r="B6" s="45"/>
      <c r="C6" s="45"/>
      <c r="D6" s="45"/>
      <c r="E6" s="45"/>
      <c r="F6" s="45"/>
      <c r="G6" s="45"/>
      <c r="H6" s="45"/>
      <c r="I6" s="45"/>
    </row>
    <row r="7" spans="1:9" x14ac:dyDescent="0.35">
      <c r="B7" s="684" t="s">
        <v>755</v>
      </c>
      <c r="C7" s="685"/>
      <c r="D7" s="685"/>
      <c r="E7" s="686"/>
      <c r="F7" s="45"/>
      <c r="G7" s="45"/>
      <c r="H7" s="45"/>
      <c r="I7" s="45"/>
    </row>
    <row r="8" spans="1:9" x14ac:dyDescent="0.35">
      <c r="B8" s="687"/>
      <c r="C8" s="677"/>
      <c r="D8" s="677"/>
      <c r="E8" s="688"/>
      <c r="F8" s="45"/>
      <c r="G8" s="45"/>
      <c r="H8" s="45"/>
      <c r="I8" s="45"/>
    </row>
    <row r="9" spans="1:9" ht="40.5" customHeight="1" x14ac:dyDescent="0.35">
      <c r="B9" s="645" t="s">
        <v>754</v>
      </c>
      <c r="C9" s="646"/>
      <c r="D9" s="646"/>
      <c r="E9" s="647"/>
      <c r="F9" s="45"/>
      <c r="G9" s="45"/>
      <c r="H9" s="45"/>
      <c r="I9" s="45"/>
    </row>
    <row r="10" spans="1:9" x14ac:dyDescent="0.35">
      <c r="B10" s="648"/>
      <c r="C10" s="649"/>
      <c r="D10" s="649"/>
      <c r="E10" s="650"/>
      <c r="F10" s="45"/>
      <c r="G10" s="45"/>
      <c r="H10" s="45"/>
      <c r="I10" s="45"/>
    </row>
  </sheetData>
  <sheetProtection sheet="1" objects="1" scenarios="1"/>
  <mergeCells count="4">
    <mergeCell ref="D2:G3"/>
    <mergeCell ref="B9:E10"/>
    <mergeCell ref="B7:E8"/>
    <mergeCell ref="A1:XFD1"/>
  </mergeCells>
  <hyperlinks>
    <hyperlink ref="A1:XFD1" location="CONTENTS!A1" display="RETURN TO CONTENTS PAGE"/>
  </hyperlinks>
  <pageMargins left="0.7" right="0.7" top="0.75" bottom="0.75" header="0.3" footer="0.3"/>
  <pageSetup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8" tint="-0.499984740745262"/>
  </sheetPr>
  <dimension ref="A1:AN29"/>
  <sheetViews>
    <sheetView showGridLines="0" showRowColHeaders="0" zoomScaleNormal="100" workbookViewId="0">
      <selection sqref="A1:X1"/>
    </sheetView>
  </sheetViews>
  <sheetFormatPr defaultRowHeight="14" x14ac:dyDescent="0.3"/>
  <cols>
    <col min="1" max="1" width="8.7265625" style="403"/>
    <col min="2" max="2" width="47.81640625" style="403" bestFit="1" customWidth="1"/>
    <col min="3" max="3" width="21.26953125" style="403" customWidth="1"/>
    <col min="4" max="4" width="13.08984375" style="403" customWidth="1"/>
    <col min="5" max="5" width="10.54296875" style="403" customWidth="1"/>
    <col min="6" max="7" width="12.36328125" style="403" customWidth="1"/>
    <col min="8" max="9" width="12.81640625" style="403" customWidth="1"/>
    <col min="10" max="10" width="14.08984375" style="403" customWidth="1"/>
    <col min="11" max="11" width="9.7265625" style="403" customWidth="1"/>
    <col min="12" max="12" width="9.453125" style="403" customWidth="1"/>
    <col min="13" max="13" width="8.6328125" style="403" customWidth="1"/>
    <col min="14" max="14" width="12.54296875" style="403" customWidth="1"/>
    <col min="15" max="15" width="7.7265625" style="403" customWidth="1"/>
    <col min="16" max="16" width="8.90625" style="403" bestFit="1" customWidth="1"/>
    <col min="17" max="17" width="8.90625" style="403" customWidth="1"/>
    <col min="18" max="18" width="15.81640625" style="403" customWidth="1"/>
    <col min="19" max="19" width="13.08984375" style="403" customWidth="1"/>
    <col min="20" max="20" width="15.453125" style="403" customWidth="1"/>
    <col min="21" max="21" width="11.08984375" style="403" customWidth="1"/>
    <col min="22" max="23" width="14.54296875" style="403" customWidth="1"/>
    <col min="24" max="25" width="12.08984375" style="403" customWidth="1"/>
    <col min="26" max="26" width="9.90625" style="403" customWidth="1"/>
    <col min="27" max="27" width="10.36328125" style="403" customWidth="1"/>
    <col min="28" max="28" width="12.90625" style="403" customWidth="1"/>
    <col min="29" max="29" width="10.7265625" style="403" customWidth="1"/>
    <col min="30" max="30" width="15.54296875" style="403" customWidth="1"/>
    <col min="31" max="31" width="11.6328125" style="403" customWidth="1"/>
    <col min="32" max="32" width="14.36328125" style="403" customWidth="1"/>
    <col min="33" max="33" width="10.7265625" style="403" customWidth="1"/>
    <col min="34" max="35" width="10" style="403" customWidth="1"/>
    <col min="36" max="37" width="9.36328125" style="403" customWidth="1"/>
    <col min="38" max="38" width="14.453125" style="403" customWidth="1"/>
    <col min="39" max="39" width="9.90625" style="403" customWidth="1"/>
    <col min="40" max="40" width="13.453125" style="403" customWidth="1"/>
    <col min="41" max="16384" width="8.7265625" style="403"/>
  </cols>
  <sheetData>
    <row r="1" spans="1:40" s="456" customFormat="1" ht="14.5" x14ac:dyDescent="0.35">
      <c r="A1" s="456" t="s">
        <v>878</v>
      </c>
    </row>
    <row r="2" spans="1:40" s="8" customFormat="1" x14ac:dyDescent="0.3">
      <c r="A2" s="8" t="s">
        <v>0</v>
      </c>
      <c r="D2" s="460" t="s">
        <v>404</v>
      </c>
      <c r="E2" s="460"/>
      <c r="F2" s="460"/>
      <c r="G2" s="460"/>
      <c r="H2" s="460"/>
      <c r="I2" s="460"/>
      <c r="J2" s="460"/>
    </row>
    <row r="3" spans="1:40" s="8" customFormat="1" x14ac:dyDescent="0.3">
      <c r="A3" s="8" t="s">
        <v>49</v>
      </c>
      <c r="B3" s="8">
        <v>2019</v>
      </c>
      <c r="D3" s="460"/>
      <c r="E3" s="460"/>
      <c r="F3" s="460"/>
      <c r="G3" s="460"/>
      <c r="H3" s="460"/>
      <c r="I3" s="460"/>
      <c r="J3" s="460"/>
    </row>
    <row r="4" spans="1:40" s="8" customFormat="1" x14ac:dyDescent="0.3">
      <c r="A4" s="8" t="s">
        <v>50</v>
      </c>
      <c r="B4" s="402" t="s">
        <v>51</v>
      </c>
      <c r="D4" s="460"/>
      <c r="E4" s="460"/>
      <c r="F4" s="460"/>
      <c r="G4" s="460"/>
      <c r="H4" s="460"/>
      <c r="I4" s="460"/>
      <c r="J4" s="460"/>
    </row>
    <row r="5" spans="1:40" x14ac:dyDescent="0.3">
      <c r="B5" s="404"/>
    </row>
    <row r="6" spans="1:40" ht="14.5" customHeight="1" x14ac:dyDescent="0.35">
      <c r="B6" s="461" t="s">
        <v>862</v>
      </c>
      <c r="C6" s="462"/>
      <c r="D6" s="462"/>
      <c r="E6" s="462"/>
      <c r="F6" s="462"/>
      <c r="G6" s="463"/>
    </row>
    <row r="7" spans="1:40" ht="14.5" customHeight="1" x14ac:dyDescent="0.35">
      <c r="B7" s="464" t="s">
        <v>863</v>
      </c>
      <c r="C7" s="465"/>
      <c r="D7" s="465"/>
      <c r="E7" s="465"/>
      <c r="F7" s="465"/>
      <c r="G7" s="466"/>
    </row>
    <row r="8" spans="1:40" ht="33" customHeight="1" x14ac:dyDescent="0.35">
      <c r="B8" s="470" t="s">
        <v>864</v>
      </c>
      <c r="C8" s="471"/>
      <c r="D8" s="471"/>
      <c r="E8" s="471"/>
      <c r="F8" s="471"/>
      <c r="G8" s="472"/>
      <c r="H8" s="405"/>
    </row>
    <row r="9" spans="1:40" ht="27" customHeight="1" x14ac:dyDescent="0.35">
      <c r="B9" s="467" t="s">
        <v>865</v>
      </c>
      <c r="C9" s="468"/>
      <c r="D9" s="468"/>
      <c r="E9" s="468"/>
      <c r="F9" s="468"/>
      <c r="G9" s="469"/>
    </row>
    <row r="10" spans="1:40" ht="16" customHeight="1" x14ac:dyDescent="0.3">
      <c r="B10" s="404"/>
    </row>
    <row r="12" spans="1:40" ht="75" customHeight="1" x14ac:dyDescent="0.3">
      <c r="B12" s="124" t="s">
        <v>27</v>
      </c>
      <c r="C12" s="125" t="s">
        <v>28</v>
      </c>
      <c r="D12" s="11" t="s">
        <v>29</v>
      </c>
      <c r="E12" s="406" t="s">
        <v>369</v>
      </c>
      <c r="F12" s="11" t="s">
        <v>30</v>
      </c>
      <c r="G12" s="406" t="s">
        <v>369</v>
      </c>
      <c r="H12" s="11" t="s">
        <v>31</v>
      </c>
      <c r="I12" s="406" t="s">
        <v>369</v>
      </c>
      <c r="J12" s="11" t="s">
        <v>32</v>
      </c>
      <c r="K12" s="406" t="s">
        <v>369</v>
      </c>
      <c r="L12" s="11" t="s">
        <v>33</v>
      </c>
      <c r="M12" s="406" t="s">
        <v>369</v>
      </c>
      <c r="N12" s="11" t="s">
        <v>34</v>
      </c>
      <c r="O12" s="406" t="s">
        <v>369</v>
      </c>
      <c r="P12" s="11" t="s">
        <v>35</v>
      </c>
      <c r="Q12" s="406" t="s">
        <v>369</v>
      </c>
      <c r="R12" s="11" t="s">
        <v>36</v>
      </c>
      <c r="S12" s="406" t="s">
        <v>369</v>
      </c>
      <c r="T12" s="11" t="s">
        <v>37</v>
      </c>
      <c r="U12" s="406" t="s">
        <v>369</v>
      </c>
      <c r="V12" s="11" t="s">
        <v>38</v>
      </c>
      <c r="W12" s="406" t="s">
        <v>369</v>
      </c>
      <c r="X12" s="11" t="s">
        <v>39</v>
      </c>
      <c r="Y12" s="11" t="s">
        <v>369</v>
      </c>
      <c r="Z12" s="11" t="s">
        <v>40</v>
      </c>
      <c r="AA12" s="406" t="s">
        <v>369</v>
      </c>
      <c r="AB12" s="11" t="s">
        <v>41</v>
      </c>
      <c r="AC12" s="406" t="s">
        <v>369</v>
      </c>
      <c r="AD12" s="11" t="s">
        <v>42</v>
      </c>
      <c r="AE12" s="406" t="s">
        <v>369</v>
      </c>
      <c r="AF12" s="11" t="s">
        <v>43</v>
      </c>
      <c r="AG12" s="406" t="s">
        <v>369</v>
      </c>
      <c r="AH12" s="11" t="s">
        <v>44</v>
      </c>
      <c r="AI12" s="406" t="s">
        <v>369</v>
      </c>
      <c r="AJ12" s="11" t="s">
        <v>45</v>
      </c>
      <c r="AK12" s="406" t="s">
        <v>369</v>
      </c>
      <c r="AL12" s="11" t="s">
        <v>46</v>
      </c>
      <c r="AM12" s="406" t="s">
        <v>369</v>
      </c>
      <c r="AN12" s="11" t="s">
        <v>402</v>
      </c>
    </row>
    <row r="13" spans="1:40" x14ac:dyDescent="0.3">
      <c r="B13" s="127"/>
      <c r="C13" s="128"/>
      <c r="D13" s="208"/>
      <c r="E13" s="407"/>
      <c r="F13" s="208"/>
      <c r="G13" s="407"/>
      <c r="H13" s="208"/>
      <c r="I13" s="407"/>
      <c r="J13" s="208"/>
      <c r="K13" s="407"/>
      <c r="L13" s="208"/>
      <c r="M13" s="407"/>
      <c r="N13" s="208"/>
      <c r="O13" s="407"/>
      <c r="P13" s="208"/>
      <c r="Q13" s="407"/>
      <c r="R13" s="208"/>
      <c r="S13" s="407"/>
      <c r="T13" s="208"/>
      <c r="U13" s="407"/>
      <c r="V13" s="408"/>
      <c r="W13" s="409"/>
      <c r="X13" s="408"/>
      <c r="Y13" s="408"/>
      <c r="Z13" s="408"/>
      <c r="AA13" s="409"/>
      <c r="AB13" s="408"/>
      <c r="AC13" s="409"/>
      <c r="AD13" s="408"/>
      <c r="AE13" s="409"/>
      <c r="AF13" s="408"/>
      <c r="AG13" s="409"/>
      <c r="AH13" s="408"/>
      <c r="AI13" s="409"/>
      <c r="AJ13" s="408"/>
      <c r="AK13" s="409"/>
      <c r="AL13" s="408"/>
      <c r="AM13" s="409"/>
    </row>
    <row r="14" spans="1:40" x14ac:dyDescent="0.3">
      <c r="B14" s="130" t="s">
        <v>47</v>
      </c>
      <c r="C14" s="82" t="s">
        <v>48</v>
      </c>
      <c r="D14" s="83">
        <v>357000</v>
      </c>
      <c r="E14" s="253">
        <f>D14/AN14</f>
        <v>1.3147234293290124E-2</v>
      </c>
      <c r="F14" s="83">
        <v>303000</v>
      </c>
      <c r="G14" s="253">
        <f>F14/AN14</f>
        <v>1.1158577005229433E-2</v>
      </c>
      <c r="H14" s="83">
        <v>2113000</v>
      </c>
      <c r="I14" s="253">
        <f>H14/AN14</f>
        <v>7.781542314207851E-2</v>
      </c>
      <c r="J14" s="83">
        <v>1355000</v>
      </c>
      <c r="K14" s="253">
        <f>J14/AN14</f>
        <v>4.9900567135596964E-2</v>
      </c>
      <c r="L14" s="83">
        <v>517000</v>
      </c>
      <c r="M14" s="253">
        <f>L14/AN14</f>
        <v>1.9039552183840319E-2</v>
      </c>
      <c r="N14" s="83">
        <v>1070000</v>
      </c>
      <c r="O14" s="253">
        <f>N14/AN14</f>
        <v>3.9404875893054428E-2</v>
      </c>
      <c r="P14" s="83">
        <v>2504000</v>
      </c>
      <c r="Q14" s="253">
        <f>P14/AN14</f>
        <v>9.2214774987110559E-2</v>
      </c>
      <c r="R14" s="83">
        <v>1355000</v>
      </c>
      <c r="S14" s="253">
        <f>R14/AN14</f>
        <v>4.9900567135596964E-2</v>
      </c>
      <c r="T14" s="83">
        <v>2033000</v>
      </c>
      <c r="U14" s="253">
        <f>T14/AN14</f>
        <v>7.4869264196803412E-2</v>
      </c>
      <c r="V14" s="83">
        <v>1188000</v>
      </c>
      <c r="W14" s="253">
        <f>V14/AN14</f>
        <v>4.3750460337335199E-2</v>
      </c>
      <c r="X14" s="83">
        <v>942000</v>
      </c>
      <c r="Y14" s="253">
        <f>X14/AN14</f>
        <v>3.4691021580614274E-2</v>
      </c>
      <c r="Z14" s="83">
        <v>541000</v>
      </c>
      <c r="AA14" s="253">
        <f>Z14/AN14</f>
        <v>1.9923399867422847E-2</v>
      </c>
      <c r="AB14" s="83">
        <v>2490000</v>
      </c>
      <c r="AC14" s="253">
        <f>AB14/AN14</f>
        <v>9.169919717168741E-2</v>
      </c>
      <c r="AD14" s="83">
        <v>2413000</v>
      </c>
      <c r="AE14" s="253">
        <f>AD14/AN14</f>
        <v>8.8863519186860127E-2</v>
      </c>
      <c r="AF14" s="83">
        <v>1064000</v>
      </c>
      <c r="AG14" s="253">
        <f>AE14/AN14</f>
        <v>3.2725756495124152E-9</v>
      </c>
      <c r="AH14" s="83">
        <v>2288000</v>
      </c>
      <c r="AI14" s="253">
        <f>AH14/AN14</f>
        <v>8.4260145834867795E-2</v>
      </c>
      <c r="AJ14" s="83">
        <v>3368000</v>
      </c>
      <c r="AK14" s="253">
        <f>AJ14/AN14</f>
        <v>0.1240332915960816</v>
      </c>
      <c r="AL14" s="83">
        <v>1253000</v>
      </c>
      <c r="AM14" s="253">
        <f>AL14/AN14</f>
        <v>4.6144214480371218E-2</v>
      </c>
      <c r="AN14" s="410">
        <f>SUM(D14+F14+H14+J14+L14+N14+P14+R14+T14+V14+X14+Z14+AB14+AD14+AF14+AH14+AJ14+AL14)</f>
        <v>27154000</v>
      </c>
    </row>
    <row r="15" spans="1:40" x14ac:dyDescent="0.3">
      <c r="E15" s="253"/>
      <c r="G15" s="253"/>
      <c r="I15" s="253"/>
      <c r="K15" s="253"/>
      <c r="M15" s="253"/>
      <c r="O15" s="253"/>
      <c r="Q15" s="253"/>
      <c r="S15" s="253"/>
      <c r="U15" s="253"/>
      <c r="W15" s="253"/>
      <c r="Y15" s="253"/>
      <c r="AA15" s="253"/>
      <c r="AC15" s="253"/>
      <c r="AE15" s="253"/>
      <c r="AG15" s="253"/>
      <c r="AI15" s="253"/>
      <c r="AK15" s="253"/>
      <c r="AM15" s="253"/>
      <c r="AN15" s="411"/>
    </row>
    <row r="16" spans="1:40" x14ac:dyDescent="0.3">
      <c r="B16" s="412" t="s">
        <v>53</v>
      </c>
      <c r="C16" s="82" t="s">
        <v>52</v>
      </c>
      <c r="D16" s="83">
        <v>19000</v>
      </c>
      <c r="E16" s="253">
        <f>D16/AN16</f>
        <v>4.042553191489362E-2</v>
      </c>
      <c r="F16" s="83">
        <v>7000</v>
      </c>
      <c r="G16" s="253">
        <f>F16/AN16</f>
        <v>1.4893617021276596E-2</v>
      </c>
      <c r="H16" s="83">
        <v>65000</v>
      </c>
      <c r="I16" s="253">
        <f>H16/AN16</f>
        <v>0.13829787234042554</v>
      </c>
      <c r="J16" s="83">
        <v>25000</v>
      </c>
      <c r="K16" s="253">
        <f>J16/AN16</f>
        <v>5.3191489361702128E-2</v>
      </c>
      <c r="L16" s="83">
        <v>10000</v>
      </c>
      <c r="M16" s="253">
        <f>L16/AN16</f>
        <v>2.1276595744680851E-2</v>
      </c>
      <c r="N16" s="83">
        <v>23000</v>
      </c>
      <c r="O16" s="253">
        <f>N16/AN16</f>
        <v>4.8936170212765959E-2</v>
      </c>
      <c r="P16" s="83">
        <v>48000</v>
      </c>
      <c r="Q16" s="253">
        <f>P16/AN16</f>
        <v>0.10212765957446808</v>
      </c>
      <c r="R16" s="83">
        <v>24000</v>
      </c>
      <c r="S16" s="253">
        <f>R16/AN16</f>
        <v>5.106382978723404E-2</v>
      </c>
      <c r="T16" s="83">
        <v>35000</v>
      </c>
      <c r="U16" s="253">
        <f>T16/AN16</f>
        <v>7.4468085106382975E-2</v>
      </c>
      <c r="V16" s="83">
        <v>6000</v>
      </c>
      <c r="W16" s="253">
        <f>V16/AN16</f>
        <v>1.276595744680851E-2</v>
      </c>
      <c r="X16" s="83">
        <v>4000</v>
      </c>
      <c r="Y16" s="253">
        <f>X16/AN16</f>
        <v>8.5106382978723406E-3</v>
      </c>
      <c r="Z16" s="83">
        <v>7000</v>
      </c>
      <c r="AA16" s="253">
        <f t="shared" ref="AA16:AA27" si="0">Z16/AN16</f>
        <v>1.4893617021276596E-2</v>
      </c>
      <c r="AB16" s="83">
        <v>24000</v>
      </c>
      <c r="AC16" s="253">
        <f t="shared" ref="AC16:AC27" si="1">AB16/AN16</f>
        <v>5.106382978723404E-2</v>
      </c>
      <c r="AD16" s="83">
        <v>38000</v>
      </c>
      <c r="AE16" s="253">
        <f t="shared" ref="AE16:AE27" si="2">AD16/AN16</f>
        <v>8.085106382978724E-2</v>
      </c>
      <c r="AF16" s="83">
        <v>15000</v>
      </c>
      <c r="AG16" s="253">
        <f t="shared" ref="AG16:AG27" si="3">AE16/AN16</f>
        <v>1.720235400633771E-7</v>
      </c>
      <c r="AH16" s="83">
        <v>39000</v>
      </c>
      <c r="AI16" s="253">
        <f t="shared" ref="AI16:AI27" si="4">AH16/AN16</f>
        <v>8.2978723404255314E-2</v>
      </c>
      <c r="AJ16" s="83">
        <v>60000</v>
      </c>
      <c r="AK16" s="253">
        <f t="shared" ref="AK16:AK27" si="5">AJ16/AN16</f>
        <v>0.1276595744680851</v>
      </c>
      <c r="AL16" s="83">
        <v>21000</v>
      </c>
      <c r="AM16" s="253">
        <f t="shared" ref="AM16:AM27" si="6">AL16/AN16</f>
        <v>4.4680851063829789E-2</v>
      </c>
      <c r="AN16" s="410">
        <f t="shared" ref="AN16:AN27" si="7">SUM(D16+F16+H16+J16+L16+N16+P16+R16+T16+V16+X16+Z16+AB16+AD16+AF16+AH16+AJ16+AL16)</f>
        <v>470000</v>
      </c>
    </row>
    <row r="17" spans="2:40" x14ac:dyDescent="0.3">
      <c r="E17" s="253"/>
      <c r="G17" s="253"/>
      <c r="I17" s="253"/>
      <c r="K17" s="253"/>
      <c r="M17" s="253"/>
      <c r="O17" s="253"/>
      <c r="Q17" s="253"/>
      <c r="S17" s="253"/>
      <c r="U17" s="253"/>
      <c r="W17" s="253"/>
      <c r="Y17" s="253"/>
      <c r="AA17" s="253"/>
      <c r="AC17" s="253"/>
      <c r="AE17" s="253"/>
      <c r="AG17" s="253"/>
      <c r="AI17" s="253"/>
      <c r="AK17" s="253"/>
      <c r="AM17" s="253"/>
      <c r="AN17" s="411"/>
    </row>
    <row r="18" spans="2:40" x14ac:dyDescent="0.3">
      <c r="B18" s="457" t="s">
        <v>54</v>
      </c>
      <c r="C18" s="210" t="s">
        <v>56</v>
      </c>
      <c r="D18" s="83">
        <v>200</v>
      </c>
      <c r="E18" s="253">
        <f t="shared" ref="E18:E27" si="8">D18/AN18</f>
        <v>2.926115581565472E-3</v>
      </c>
      <c r="F18" s="83">
        <v>700</v>
      </c>
      <c r="G18" s="253">
        <f t="shared" ref="G18:G27" si="9">F18/AN18</f>
        <v>1.0241404535479151E-2</v>
      </c>
      <c r="H18" s="83">
        <v>11000</v>
      </c>
      <c r="I18" s="253">
        <f t="shared" ref="I18:I27" si="10">H18/AN18</f>
        <v>0.16093635698610095</v>
      </c>
      <c r="J18" s="83">
        <v>3000</v>
      </c>
      <c r="K18" s="253">
        <f t="shared" ref="K18:K27" si="11">J18/AN18</f>
        <v>4.3891733723482075E-2</v>
      </c>
      <c r="L18" s="83">
        <v>1750</v>
      </c>
      <c r="M18" s="253">
        <f t="shared" ref="M18:M27" si="12">L18/AN18</f>
        <v>2.5603511338697878E-2</v>
      </c>
      <c r="N18" s="83">
        <v>2000</v>
      </c>
      <c r="O18" s="253">
        <f t="shared" ref="O18:O27" si="13">N18/AN18</f>
        <v>2.9261155815654718E-2</v>
      </c>
      <c r="P18" s="83">
        <v>8000</v>
      </c>
      <c r="Q18" s="253">
        <f t="shared" ref="Q18:Q27" si="14">P18/AN18</f>
        <v>0.11704462326261887</v>
      </c>
      <c r="R18" s="83">
        <v>5000</v>
      </c>
      <c r="S18" s="253">
        <f t="shared" ref="S18:S27" si="15">R18/AN18</f>
        <v>7.3152889539136789E-2</v>
      </c>
      <c r="T18" s="83">
        <v>4000</v>
      </c>
      <c r="U18" s="253">
        <f t="shared" ref="U18:U27" si="16">T18/AN18</f>
        <v>5.8522311631309436E-2</v>
      </c>
      <c r="V18" s="83">
        <v>500</v>
      </c>
      <c r="W18" s="253">
        <f t="shared" ref="W18:W27" si="17">V18/AN18</f>
        <v>7.3152889539136795E-3</v>
      </c>
      <c r="X18" s="83">
        <v>700</v>
      </c>
      <c r="Y18" s="253"/>
      <c r="Z18" s="83">
        <v>1250</v>
      </c>
      <c r="AA18" s="253">
        <f t="shared" si="0"/>
        <v>1.8288222384784197E-2</v>
      </c>
      <c r="AB18" s="83">
        <v>4000</v>
      </c>
      <c r="AC18" s="253">
        <f t="shared" si="1"/>
        <v>5.8522311631309436E-2</v>
      </c>
      <c r="AD18" s="83">
        <v>4000</v>
      </c>
      <c r="AE18" s="253">
        <f t="shared" si="2"/>
        <v>5.8522311631309436E-2</v>
      </c>
      <c r="AF18" s="83">
        <v>2250</v>
      </c>
      <c r="AG18" s="253">
        <f t="shared" si="3"/>
        <v>8.5621523966802393E-7</v>
      </c>
      <c r="AH18" s="83">
        <v>6000</v>
      </c>
      <c r="AI18" s="253">
        <f t="shared" si="4"/>
        <v>8.778346744696415E-2</v>
      </c>
      <c r="AJ18" s="83">
        <v>11000</v>
      </c>
      <c r="AK18" s="253">
        <f t="shared" si="5"/>
        <v>0.16093635698610095</v>
      </c>
      <c r="AL18" s="83">
        <v>3000</v>
      </c>
      <c r="AM18" s="253">
        <f t="shared" si="6"/>
        <v>4.3891733723482075E-2</v>
      </c>
      <c r="AN18" s="410">
        <f t="shared" si="7"/>
        <v>68350</v>
      </c>
    </row>
    <row r="19" spans="2:40" x14ac:dyDescent="0.3">
      <c r="B19" s="458"/>
      <c r="C19" s="210" t="s">
        <v>57</v>
      </c>
      <c r="D19" s="83">
        <v>1750</v>
      </c>
      <c r="E19" s="253">
        <f t="shared" si="8"/>
        <v>2.2875816993464051E-2</v>
      </c>
      <c r="F19" s="83">
        <v>1500</v>
      </c>
      <c r="G19" s="253">
        <f t="shared" si="9"/>
        <v>1.9607843137254902E-2</v>
      </c>
      <c r="H19" s="83">
        <v>17000</v>
      </c>
      <c r="I19" s="253">
        <f t="shared" si="10"/>
        <v>0.22222222222222221</v>
      </c>
      <c r="J19" s="83">
        <v>6000</v>
      </c>
      <c r="K19" s="253">
        <f t="shared" si="11"/>
        <v>7.8431372549019607E-2</v>
      </c>
      <c r="L19" s="83">
        <v>2000</v>
      </c>
      <c r="M19" s="253">
        <f t="shared" si="12"/>
        <v>2.6143790849673203E-2</v>
      </c>
      <c r="N19" s="83">
        <v>2250</v>
      </c>
      <c r="O19" s="253">
        <f t="shared" si="13"/>
        <v>2.9411764705882353E-2</v>
      </c>
      <c r="P19" s="83">
        <v>7000</v>
      </c>
      <c r="Q19" s="253">
        <f t="shared" si="14"/>
        <v>9.1503267973856203E-2</v>
      </c>
      <c r="R19" s="83">
        <v>6000</v>
      </c>
      <c r="S19" s="253">
        <f t="shared" si="15"/>
        <v>7.8431372549019607E-2</v>
      </c>
      <c r="T19" s="83">
        <v>4000</v>
      </c>
      <c r="U19" s="253">
        <f t="shared" si="16"/>
        <v>5.2287581699346407E-2</v>
      </c>
      <c r="V19" s="83">
        <v>600</v>
      </c>
      <c r="W19" s="253">
        <f t="shared" si="17"/>
        <v>7.8431372549019607E-3</v>
      </c>
      <c r="X19" s="83">
        <v>400</v>
      </c>
      <c r="Y19" s="253">
        <f t="shared" ref="Y19:Y27" si="18">X19/AN19</f>
        <v>5.2287581699346402E-3</v>
      </c>
      <c r="Z19" s="83">
        <v>1000</v>
      </c>
      <c r="AA19" s="253">
        <f t="shared" si="0"/>
        <v>1.3071895424836602E-2</v>
      </c>
      <c r="AB19" s="83">
        <v>2500</v>
      </c>
      <c r="AC19" s="253">
        <f t="shared" si="1"/>
        <v>3.2679738562091505E-2</v>
      </c>
      <c r="AD19" s="83">
        <v>5000</v>
      </c>
      <c r="AE19" s="253">
        <f t="shared" si="2"/>
        <v>6.535947712418301E-2</v>
      </c>
      <c r="AF19" s="83">
        <v>2000</v>
      </c>
      <c r="AG19" s="253">
        <f t="shared" si="3"/>
        <v>8.5437224998932035E-7</v>
      </c>
      <c r="AH19" s="83">
        <v>5000</v>
      </c>
      <c r="AI19" s="253">
        <f t="shared" si="4"/>
        <v>6.535947712418301E-2</v>
      </c>
      <c r="AJ19" s="83">
        <v>10000</v>
      </c>
      <c r="AK19" s="253">
        <f t="shared" si="5"/>
        <v>0.13071895424836602</v>
      </c>
      <c r="AL19" s="83">
        <v>2500</v>
      </c>
      <c r="AM19" s="253">
        <f t="shared" si="6"/>
        <v>3.2679738562091505E-2</v>
      </c>
      <c r="AN19" s="410">
        <f t="shared" si="7"/>
        <v>76500</v>
      </c>
    </row>
    <row r="20" spans="2:40" x14ac:dyDescent="0.3">
      <c r="B20" s="458"/>
      <c r="C20" s="210" t="s">
        <v>58</v>
      </c>
      <c r="D20" s="83">
        <v>3000</v>
      </c>
      <c r="E20" s="253">
        <f t="shared" si="8"/>
        <v>9.2307692307692313E-2</v>
      </c>
      <c r="F20" s="83">
        <v>175</v>
      </c>
      <c r="G20" s="253">
        <f t="shared" si="9"/>
        <v>5.3846153846153844E-3</v>
      </c>
      <c r="H20" s="83">
        <v>4000</v>
      </c>
      <c r="I20" s="253">
        <f t="shared" si="10"/>
        <v>0.12307692307692308</v>
      </c>
      <c r="J20" s="83">
        <v>1000</v>
      </c>
      <c r="K20" s="253">
        <f t="shared" si="11"/>
        <v>3.0769230769230771E-2</v>
      </c>
      <c r="L20" s="83">
        <v>1000</v>
      </c>
      <c r="M20" s="253">
        <f t="shared" si="12"/>
        <v>3.0769230769230771E-2</v>
      </c>
      <c r="N20" s="83">
        <v>1500</v>
      </c>
      <c r="O20" s="253">
        <f t="shared" si="13"/>
        <v>4.6153846153846156E-2</v>
      </c>
      <c r="P20" s="83">
        <v>3500</v>
      </c>
      <c r="Q20" s="253">
        <f t="shared" si="14"/>
        <v>0.1076923076923077</v>
      </c>
      <c r="R20" s="83">
        <v>1750</v>
      </c>
      <c r="S20" s="253">
        <f t="shared" si="15"/>
        <v>5.3846153846153849E-2</v>
      </c>
      <c r="T20" s="83">
        <v>1250</v>
      </c>
      <c r="U20" s="253">
        <f t="shared" si="16"/>
        <v>3.8461538461538464E-2</v>
      </c>
      <c r="V20" s="83">
        <v>150</v>
      </c>
      <c r="W20" s="253">
        <f t="shared" si="17"/>
        <v>4.6153846153846158E-3</v>
      </c>
      <c r="X20" s="83">
        <v>225</v>
      </c>
      <c r="Y20" s="253">
        <f t="shared" si="18"/>
        <v>6.9230769230769233E-3</v>
      </c>
      <c r="Z20" s="83">
        <v>450</v>
      </c>
      <c r="AA20" s="253">
        <f t="shared" si="0"/>
        <v>1.3846153846153847E-2</v>
      </c>
      <c r="AB20" s="83">
        <v>900</v>
      </c>
      <c r="AC20" s="253">
        <f t="shared" si="1"/>
        <v>2.7692307692307693E-2</v>
      </c>
      <c r="AD20" s="83">
        <v>5000</v>
      </c>
      <c r="AE20" s="253">
        <f t="shared" si="2"/>
        <v>0.15384615384615385</v>
      </c>
      <c r="AF20" s="83">
        <v>700</v>
      </c>
      <c r="AG20" s="253">
        <f t="shared" si="3"/>
        <v>4.733727810650888E-6</v>
      </c>
      <c r="AH20" s="83">
        <v>2000</v>
      </c>
      <c r="AI20" s="253">
        <f t="shared" si="4"/>
        <v>6.1538461538461542E-2</v>
      </c>
      <c r="AJ20" s="83">
        <v>5000</v>
      </c>
      <c r="AK20" s="253">
        <f t="shared" si="5"/>
        <v>0.15384615384615385</v>
      </c>
      <c r="AL20" s="83">
        <v>900</v>
      </c>
      <c r="AM20" s="253">
        <f t="shared" si="6"/>
        <v>2.7692307692307693E-2</v>
      </c>
      <c r="AN20" s="410">
        <f t="shared" si="7"/>
        <v>32500</v>
      </c>
    </row>
    <row r="21" spans="2:40" x14ac:dyDescent="0.3">
      <c r="B21" s="458"/>
      <c r="C21" s="210" t="s">
        <v>59</v>
      </c>
      <c r="D21" s="83">
        <v>4000</v>
      </c>
      <c r="E21" s="253">
        <f t="shared" si="8"/>
        <v>8.0080080080080079E-2</v>
      </c>
      <c r="F21" s="83">
        <v>900</v>
      </c>
      <c r="G21" s="253">
        <f t="shared" si="9"/>
        <v>1.8018018018018018E-2</v>
      </c>
      <c r="H21" s="83">
        <v>4500</v>
      </c>
      <c r="I21" s="253">
        <f t="shared" si="10"/>
        <v>9.0090090090090086E-2</v>
      </c>
      <c r="J21" s="83">
        <v>2250</v>
      </c>
      <c r="K21" s="253">
        <f t="shared" si="11"/>
        <v>4.5045045045045043E-2</v>
      </c>
      <c r="L21" s="83">
        <v>700</v>
      </c>
      <c r="M21" s="253">
        <f t="shared" si="12"/>
        <v>1.4014014014014014E-2</v>
      </c>
      <c r="N21" s="83">
        <v>2250</v>
      </c>
      <c r="O21" s="253">
        <f t="shared" si="13"/>
        <v>4.5045045045045043E-2</v>
      </c>
      <c r="P21" s="83">
        <v>6000</v>
      </c>
      <c r="Q21" s="253">
        <f t="shared" si="14"/>
        <v>0.12012012012012012</v>
      </c>
      <c r="R21" s="83">
        <v>1250</v>
      </c>
      <c r="S21" s="253">
        <f t="shared" si="15"/>
        <v>2.5025025025025027E-2</v>
      </c>
      <c r="T21" s="83">
        <v>8000</v>
      </c>
      <c r="U21" s="253">
        <f t="shared" si="16"/>
        <v>0.16016016016016016</v>
      </c>
      <c r="V21" s="83">
        <v>400</v>
      </c>
      <c r="W21" s="253">
        <f t="shared" si="17"/>
        <v>8.0080080080080079E-3</v>
      </c>
      <c r="X21" s="83">
        <v>250</v>
      </c>
      <c r="Y21" s="253">
        <f t="shared" si="18"/>
        <v>5.005005005005005E-3</v>
      </c>
      <c r="Z21" s="83">
        <v>700</v>
      </c>
      <c r="AA21" s="253">
        <f t="shared" si="0"/>
        <v>1.4014014014014014E-2</v>
      </c>
      <c r="AB21" s="83">
        <v>2000</v>
      </c>
      <c r="AC21" s="253">
        <f t="shared" si="1"/>
        <v>4.004004004004004E-2</v>
      </c>
      <c r="AD21" s="83">
        <v>3000</v>
      </c>
      <c r="AE21" s="253">
        <f t="shared" si="2"/>
        <v>6.006006006006006E-2</v>
      </c>
      <c r="AF21" s="83">
        <v>1250</v>
      </c>
      <c r="AG21" s="253">
        <f t="shared" si="3"/>
        <v>1.2024036048060072E-6</v>
      </c>
      <c r="AH21" s="83">
        <v>4000</v>
      </c>
      <c r="AI21" s="253">
        <f t="shared" si="4"/>
        <v>8.0080080080080079E-2</v>
      </c>
      <c r="AJ21" s="83">
        <v>5000</v>
      </c>
      <c r="AK21" s="253">
        <f t="shared" si="5"/>
        <v>0.10010010010010011</v>
      </c>
      <c r="AL21" s="83">
        <v>3500</v>
      </c>
      <c r="AM21" s="253">
        <f t="shared" si="6"/>
        <v>7.0070070070070073E-2</v>
      </c>
      <c r="AN21" s="410">
        <f t="shared" si="7"/>
        <v>49950</v>
      </c>
    </row>
    <row r="22" spans="2:40" x14ac:dyDescent="0.3">
      <c r="B22" s="458"/>
      <c r="C22" s="210" t="s">
        <v>55</v>
      </c>
      <c r="D22" s="83">
        <v>50</v>
      </c>
      <c r="E22" s="253">
        <f t="shared" si="8"/>
        <v>8.9365504915102768E-4</v>
      </c>
      <c r="F22" s="83">
        <v>1500</v>
      </c>
      <c r="G22" s="253">
        <f t="shared" si="9"/>
        <v>2.6809651474530832E-2</v>
      </c>
      <c r="H22" s="83">
        <v>4000</v>
      </c>
      <c r="I22" s="253">
        <f t="shared" si="10"/>
        <v>7.1492403932082213E-2</v>
      </c>
      <c r="J22" s="83">
        <v>1750</v>
      </c>
      <c r="K22" s="253">
        <f t="shared" si="11"/>
        <v>3.1277926720285967E-2</v>
      </c>
      <c r="L22" s="83">
        <v>1250</v>
      </c>
      <c r="M22" s="253">
        <f t="shared" si="12"/>
        <v>2.2341376228775692E-2</v>
      </c>
      <c r="N22" s="83">
        <v>1250</v>
      </c>
      <c r="O22" s="253">
        <f t="shared" si="13"/>
        <v>2.2341376228775692E-2</v>
      </c>
      <c r="P22" s="83">
        <v>7000</v>
      </c>
      <c r="Q22" s="253">
        <f t="shared" si="14"/>
        <v>0.12511170688114387</v>
      </c>
      <c r="R22" s="83">
        <v>1500</v>
      </c>
      <c r="S22" s="253">
        <f t="shared" si="15"/>
        <v>2.6809651474530832E-2</v>
      </c>
      <c r="T22" s="83">
        <v>4500</v>
      </c>
      <c r="U22" s="253">
        <f t="shared" si="16"/>
        <v>8.0428954423592491E-2</v>
      </c>
      <c r="V22" s="83">
        <v>1250</v>
      </c>
      <c r="W22" s="253">
        <f t="shared" si="17"/>
        <v>2.2341376228775692E-2</v>
      </c>
      <c r="X22" s="83">
        <v>800</v>
      </c>
      <c r="Y22" s="253">
        <f t="shared" si="18"/>
        <v>1.4298480786416443E-2</v>
      </c>
      <c r="Z22" s="83">
        <v>600</v>
      </c>
      <c r="AA22" s="253">
        <f t="shared" si="0"/>
        <v>1.0723860589812333E-2</v>
      </c>
      <c r="AB22" s="83">
        <v>3000</v>
      </c>
      <c r="AC22" s="253">
        <f t="shared" si="1"/>
        <v>5.3619302949061663E-2</v>
      </c>
      <c r="AD22" s="83">
        <v>4500</v>
      </c>
      <c r="AE22" s="253">
        <f t="shared" si="2"/>
        <v>8.0428954423592491E-2</v>
      </c>
      <c r="AF22" s="83">
        <v>4000</v>
      </c>
      <c r="AG22" s="253">
        <f t="shared" si="3"/>
        <v>1.4375148243716264E-6</v>
      </c>
      <c r="AH22" s="83">
        <v>6000</v>
      </c>
      <c r="AI22" s="253">
        <f t="shared" si="4"/>
        <v>0.10723860589812333</v>
      </c>
      <c r="AJ22" s="83">
        <v>10000</v>
      </c>
      <c r="AK22" s="253">
        <f t="shared" si="5"/>
        <v>0.17873100983020554</v>
      </c>
      <c r="AL22" s="83">
        <v>3000</v>
      </c>
      <c r="AM22" s="253">
        <f t="shared" si="6"/>
        <v>5.3619302949061663E-2</v>
      </c>
      <c r="AN22" s="410">
        <f t="shared" si="7"/>
        <v>55950</v>
      </c>
    </row>
    <row r="23" spans="2:40" x14ac:dyDescent="0.3">
      <c r="B23" s="458"/>
      <c r="C23" s="210" t="s">
        <v>61</v>
      </c>
      <c r="D23" s="83">
        <v>2000</v>
      </c>
      <c r="E23" s="253">
        <f t="shared" si="8"/>
        <v>4.714201532115498E-2</v>
      </c>
      <c r="F23" s="83">
        <v>450</v>
      </c>
      <c r="G23" s="253">
        <f t="shared" si="9"/>
        <v>1.060695344725987E-2</v>
      </c>
      <c r="H23" s="83">
        <v>5000</v>
      </c>
      <c r="I23" s="253">
        <f t="shared" si="10"/>
        <v>0.11785503830288745</v>
      </c>
      <c r="J23" s="83">
        <v>3000</v>
      </c>
      <c r="K23" s="253">
        <f t="shared" si="11"/>
        <v>7.0713022981732473E-2</v>
      </c>
      <c r="L23" s="83">
        <v>1250</v>
      </c>
      <c r="M23" s="253">
        <f t="shared" si="12"/>
        <v>2.9463759575721862E-2</v>
      </c>
      <c r="N23" s="83">
        <v>3000</v>
      </c>
      <c r="O23" s="253">
        <f t="shared" si="13"/>
        <v>7.0713022981732473E-2</v>
      </c>
      <c r="P23" s="83">
        <v>3500</v>
      </c>
      <c r="Q23" s="253">
        <f t="shared" si="14"/>
        <v>8.2498526812021217E-2</v>
      </c>
      <c r="R23" s="83">
        <v>1750</v>
      </c>
      <c r="S23" s="253">
        <f t="shared" si="15"/>
        <v>4.1249263406010608E-2</v>
      </c>
      <c r="T23" s="83">
        <v>3000</v>
      </c>
      <c r="U23" s="253">
        <f t="shared" si="16"/>
        <v>7.0713022981732473E-2</v>
      </c>
      <c r="V23" s="83">
        <v>1250</v>
      </c>
      <c r="W23" s="253">
        <f t="shared" si="17"/>
        <v>2.9463759575721862E-2</v>
      </c>
      <c r="X23" s="83">
        <v>225</v>
      </c>
      <c r="Y23" s="253">
        <f t="shared" si="18"/>
        <v>5.3034767236299352E-3</v>
      </c>
      <c r="Z23" s="83">
        <v>500</v>
      </c>
      <c r="AA23" s="253">
        <f t="shared" si="0"/>
        <v>1.1785503830288745E-2</v>
      </c>
      <c r="AB23" s="83">
        <v>2500</v>
      </c>
      <c r="AC23" s="253">
        <f t="shared" si="1"/>
        <v>5.8927519151443723E-2</v>
      </c>
      <c r="AD23" s="83">
        <v>3000</v>
      </c>
      <c r="AE23" s="253">
        <f t="shared" si="2"/>
        <v>7.0713022981732473E-2</v>
      </c>
      <c r="AF23" s="83">
        <v>2000</v>
      </c>
      <c r="AG23" s="253">
        <f t="shared" si="3"/>
        <v>1.6667772064050081E-6</v>
      </c>
      <c r="AH23" s="83">
        <v>3500</v>
      </c>
      <c r="AI23" s="253">
        <f t="shared" si="4"/>
        <v>8.2498526812021217E-2</v>
      </c>
      <c r="AJ23" s="83">
        <v>4500</v>
      </c>
      <c r="AK23" s="253">
        <f t="shared" si="5"/>
        <v>0.1060695344725987</v>
      </c>
      <c r="AL23" s="83">
        <v>2000</v>
      </c>
      <c r="AM23" s="253">
        <f t="shared" si="6"/>
        <v>4.714201532115498E-2</v>
      </c>
      <c r="AN23" s="410">
        <f t="shared" si="7"/>
        <v>42425</v>
      </c>
    </row>
    <row r="24" spans="2:40" x14ac:dyDescent="0.3">
      <c r="B24" s="458"/>
      <c r="C24" s="210" t="s">
        <v>62</v>
      </c>
      <c r="D24" s="83">
        <v>3500</v>
      </c>
      <c r="E24" s="253">
        <f t="shared" si="8"/>
        <v>8.1253627394080097E-2</v>
      </c>
      <c r="F24" s="83">
        <v>250</v>
      </c>
      <c r="G24" s="253">
        <f t="shared" si="9"/>
        <v>5.8038305281485781E-3</v>
      </c>
      <c r="H24" s="83">
        <v>8000</v>
      </c>
      <c r="I24" s="253">
        <f t="shared" si="10"/>
        <v>0.1857225769007545</v>
      </c>
      <c r="J24" s="83">
        <v>2000</v>
      </c>
      <c r="K24" s="253">
        <f t="shared" si="11"/>
        <v>4.6430644225188625E-2</v>
      </c>
      <c r="L24" s="83">
        <v>600</v>
      </c>
      <c r="M24" s="253">
        <f t="shared" si="12"/>
        <v>1.3929193267556587E-2</v>
      </c>
      <c r="N24" s="83">
        <v>4500</v>
      </c>
      <c r="O24" s="253">
        <f t="shared" si="13"/>
        <v>0.1044689495066744</v>
      </c>
      <c r="P24" s="83">
        <v>3500</v>
      </c>
      <c r="Q24" s="253">
        <f t="shared" si="14"/>
        <v>8.1253627394080097E-2</v>
      </c>
      <c r="R24" s="83">
        <v>3500</v>
      </c>
      <c r="S24" s="253">
        <f t="shared" si="15"/>
        <v>8.1253627394080097E-2</v>
      </c>
      <c r="T24" s="83">
        <v>1750</v>
      </c>
      <c r="U24" s="253">
        <f t="shared" si="16"/>
        <v>4.0626813697040048E-2</v>
      </c>
      <c r="V24" s="83">
        <v>225</v>
      </c>
      <c r="W24" s="253">
        <f t="shared" si="17"/>
        <v>5.2234474753337203E-3</v>
      </c>
      <c r="X24" s="83">
        <v>300</v>
      </c>
      <c r="Y24" s="253">
        <f t="shared" si="18"/>
        <v>6.9645966337782937E-3</v>
      </c>
      <c r="Z24" s="83">
        <v>300</v>
      </c>
      <c r="AA24" s="253">
        <f t="shared" si="0"/>
        <v>6.9645966337782937E-3</v>
      </c>
      <c r="AB24" s="83">
        <v>1500</v>
      </c>
      <c r="AC24" s="253">
        <f t="shared" si="1"/>
        <v>3.4822983168891465E-2</v>
      </c>
      <c r="AD24" s="83">
        <v>7000</v>
      </c>
      <c r="AE24" s="253">
        <f t="shared" si="2"/>
        <v>0.16250725478816019</v>
      </c>
      <c r="AF24" s="83">
        <v>400</v>
      </c>
      <c r="AG24" s="253">
        <f t="shared" si="3"/>
        <v>3.7726582655405735E-6</v>
      </c>
      <c r="AH24" s="83">
        <v>2250</v>
      </c>
      <c r="AI24" s="253">
        <f t="shared" si="4"/>
        <v>5.2234474753337201E-2</v>
      </c>
      <c r="AJ24" s="83">
        <v>2500</v>
      </c>
      <c r="AK24" s="253">
        <f t="shared" si="5"/>
        <v>5.8038305281485777E-2</v>
      </c>
      <c r="AL24" s="83">
        <v>1000</v>
      </c>
      <c r="AM24" s="253">
        <f t="shared" si="6"/>
        <v>2.3215322112594312E-2</v>
      </c>
      <c r="AN24" s="410">
        <f t="shared" si="7"/>
        <v>43075</v>
      </c>
    </row>
    <row r="25" spans="2:40" x14ac:dyDescent="0.3">
      <c r="B25" s="458"/>
      <c r="C25" s="210" t="s">
        <v>63</v>
      </c>
      <c r="D25" s="83">
        <v>1750</v>
      </c>
      <c r="E25" s="253">
        <f t="shared" si="8"/>
        <v>2.9045643153526972E-2</v>
      </c>
      <c r="F25" s="83">
        <v>900</v>
      </c>
      <c r="G25" s="253">
        <f t="shared" si="9"/>
        <v>1.4937759336099586E-2</v>
      </c>
      <c r="H25" s="83">
        <v>7000</v>
      </c>
      <c r="I25" s="253">
        <f t="shared" si="10"/>
        <v>0.11618257261410789</v>
      </c>
      <c r="J25" s="83">
        <v>2500</v>
      </c>
      <c r="K25" s="253">
        <f t="shared" si="11"/>
        <v>4.1493775933609957E-2</v>
      </c>
      <c r="L25" s="83">
        <v>1000</v>
      </c>
      <c r="M25" s="253">
        <f t="shared" si="12"/>
        <v>1.6597510373443983E-2</v>
      </c>
      <c r="N25" s="83">
        <v>4000</v>
      </c>
      <c r="O25" s="253">
        <f t="shared" si="13"/>
        <v>6.6390041493775934E-2</v>
      </c>
      <c r="P25" s="83">
        <v>6000</v>
      </c>
      <c r="Q25" s="253">
        <f t="shared" si="14"/>
        <v>9.9585062240663894E-2</v>
      </c>
      <c r="R25" s="83">
        <v>2000</v>
      </c>
      <c r="S25" s="253">
        <f t="shared" si="15"/>
        <v>3.3195020746887967E-2</v>
      </c>
      <c r="T25" s="83">
        <v>4500</v>
      </c>
      <c r="U25" s="253">
        <f t="shared" si="16"/>
        <v>7.4688796680497924E-2</v>
      </c>
      <c r="V25" s="83">
        <v>1250</v>
      </c>
      <c r="W25" s="253">
        <f t="shared" si="17"/>
        <v>2.0746887966804978E-2</v>
      </c>
      <c r="X25" s="83">
        <v>600</v>
      </c>
      <c r="Y25" s="253">
        <f t="shared" si="18"/>
        <v>9.9585062240663894E-3</v>
      </c>
      <c r="Z25" s="83">
        <v>1750</v>
      </c>
      <c r="AA25" s="253">
        <f t="shared" si="0"/>
        <v>2.9045643153526972E-2</v>
      </c>
      <c r="AB25" s="83">
        <v>4000</v>
      </c>
      <c r="AC25" s="253">
        <f t="shared" si="1"/>
        <v>6.6390041493775934E-2</v>
      </c>
      <c r="AD25" s="83">
        <v>4000</v>
      </c>
      <c r="AE25" s="253">
        <f t="shared" si="2"/>
        <v>6.6390041493775934E-2</v>
      </c>
      <c r="AF25" s="83">
        <v>1000</v>
      </c>
      <c r="AG25" s="253">
        <f t="shared" si="3"/>
        <v>1.1019094023863226E-6</v>
      </c>
      <c r="AH25" s="83">
        <v>6000</v>
      </c>
      <c r="AI25" s="253">
        <f t="shared" si="4"/>
        <v>9.9585062240663894E-2</v>
      </c>
      <c r="AJ25" s="83">
        <v>9000</v>
      </c>
      <c r="AK25" s="253">
        <f t="shared" si="5"/>
        <v>0.14937759336099585</v>
      </c>
      <c r="AL25" s="83">
        <v>3000</v>
      </c>
      <c r="AM25" s="253">
        <f t="shared" si="6"/>
        <v>4.9792531120331947E-2</v>
      </c>
      <c r="AN25" s="410">
        <f t="shared" si="7"/>
        <v>60250</v>
      </c>
    </row>
    <row r="26" spans="2:40" x14ac:dyDescent="0.3">
      <c r="B26" s="458"/>
      <c r="C26" s="210" t="s">
        <v>60</v>
      </c>
      <c r="D26" s="83">
        <v>2500</v>
      </c>
      <c r="E26" s="253">
        <f t="shared" si="8"/>
        <v>8.5616438356164379E-2</v>
      </c>
      <c r="F26" s="83">
        <v>400</v>
      </c>
      <c r="G26" s="253">
        <f t="shared" si="9"/>
        <v>1.3698630136986301E-2</v>
      </c>
      <c r="H26" s="83">
        <v>3500</v>
      </c>
      <c r="I26" s="253">
        <f t="shared" si="10"/>
        <v>0.11986301369863013</v>
      </c>
      <c r="J26" s="83">
        <v>2250</v>
      </c>
      <c r="K26" s="253">
        <f t="shared" si="11"/>
        <v>7.7054794520547948E-2</v>
      </c>
      <c r="L26" s="83">
        <v>500</v>
      </c>
      <c r="M26" s="253">
        <f t="shared" si="12"/>
        <v>1.7123287671232876E-2</v>
      </c>
      <c r="N26" s="83">
        <v>1500</v>
      </c>
      <c r="O26" s="253">
        <f t="shared" si="13"/>
        <v>5.1369863013698627E-2</v>
      </c>
      <c r="P26" s="83">
        <v>2500</v>
      </c>
      <c r="Q26" s="253">
        <f t="shared" si="14"/>
        <v>8.5616438356164379E-2</v>
      </c>
      <c r="R26" s="83">
        <v>1000</v>
      </c>
      <c r="S26" s="253">
        <f t="shared" si="15"/>
        <v>3.4246575342465752E-2</v>
      </c>
      <c r="T26" s="83">
        <v>1750</v>
      </c>
      <c r="U26" s="253">
        <f t="shared" si="16"/>
        <v>5.9931506849315065E-2</v>
      </c>
      <c r="V26" s="83">
        <v>450</v>
      </c>
      <c r="W26" s="253">
        <f t="shared" si="17"/>
        <v>1.5410958904109588E-2</v>
      </c>
      <c r="X26" s="83">
        <v>200</v>
      </c>
      <c r="Y26" s="253">
        <f t="shared" si="18"/>
        <v>6.8493150684931503E-3</v>
      </c>
      <c r="Z26" s="83">
        <v>900</v>
      </c>
      <c r="AA26" s="253">
        <f t="shared" si="0"/>
        <v>3.0821917808219176E-2</v>
      </c>
      <c r="AB26" s="83">
        <v>2000</v>
      </c>
      <c r="AC26" s="253">
        <f t="shared" si="1"/>
        <v>6.8493150684931503E-2</v>
      </c>
      <c r="AD26" s="83">
        <v>2000</v>
      </c>
      <c r="AE26" s="253">
        <f t="shared" si="2"/>
        <v>6.8493150684931503E-2</v>
      </c>
      <c r="AF26" s="83">
        <v>1250</v>
      </c>
      <c r="AG26" s="253">
        <f t="shared" si="3"/>
        <v>2.3456558453743666E-6</v>
      </c>
      <c r="AH26" s="83">
        <v>2500</v>
      </c>
      <c r="AI26" s="253">
        <f t="shared" si="4"/>
        <v>8.5616438356164379E-2</v>
      </c>
      <c r="AJ26" s="83">
        <v>2500</v>
      </c>
      <c r="AK26" s="253">
        <f t="shared" si="5"/>
        <v>8.5616438356164379E-2</v>
      </c>
      <c r="AL26" s="83">
        <v>1500</v>
      </c>
      <c r="AM26" s="253">
        <f t="shared" si="6"/>
        <v>5.1369863013698627E-2</v>
      </c>
      <c r="AN26" s="410">
        <f t="shared" si="7"/>
        <v>29200</v>
      </c>
    </row>
    <row r="27" spans="2:40" x14ac:dyDescent="0.3">
      <c r="B27" s="459"/>
      <c r="C27" s="210" t="s">
        <v>64</v>
      </c>
      <c r="D27" s="83">
        <v>700</v>
      </c>
      <c r="E27" s="253">
        <f t="shared" si="8"/>
        <v>4.3410852713178294E-2</v>
      </c>
      <c r="F27" s="83">
        <v>400</v>
      </c>
      <c r="G27" s="253">
        <f t="shared" si="9"/>
        <v>2.4806201550387597E-2</v>
      </c>
      <c r="H27" s="83">
        <v>1500</v>
      </c>
      <c r="I27" s="253">
        <f t="shared" si="10"/>
        <v>9.3023255813953487E-2</v>
      </c>
      <c r="J27" s="83">
        <v>600</v>
      </c>
      <c r="K27" s="253">
        <f t="shared" si="11"/>
        <v>3.7209302325581395E-2</v>
      </c>
      <c r="L27" s="83">
        <v>175</v>
      </c>
      <c r="M27" s="253">
        <f t="shared" si="12"/>
        <v>1.0852713178294573E-2</v>
      </c>
      <c r="N27" s="83">
        <v>600</v>
      </c>
      <c r="O27" s="253">
        <f t="shared" si="13"/>
        <v>3.7209302325581395E-2</v>
      </c>
      <c r="P27" s="83">
        <v>1750</v>
      </c>
      <c r="Q27" s="253">
        <f t="shared" si="14"/>
        <v>0.10852713178294573</v>
      </c>
      <c r="R27" s="83">
        <v>500</v>
      </c>
      <c r="S27" s="253">
        <f t="shared" si="15"/>
        <v>3.1007751937984496E-2</v>
      </c>
      <c r="T27" s="83">
        <v>2000</v>
      </c>
      <c r="U27" s="253">
        <f t="shared" si="16"/>
        <v>0.12403100775193798</v>
      </c>
      <c r="V27" s="83">
        <v>400</v>
      </c>
      <c r="W27" s="253">
        <f t="shared" si="17"/>
        <v>2.4806201550387597E-2</v>
      </c>
      <c r="X27" s="83">
        <v>75</v>
      </c>
      <c r="Y27" s="253">
        <f t="shared" si="18"/>
        <v>4.6511627906976744E-3</v>
      </c>
      <c r="Z27" s="83">
        <v>175</v>
      </c>
      <c r="AA27" s="253">
        <f t="shared" si="0"/>
        <v>1.0852713178294573E-2</v>
      </c>
      <c r="AB27" s="83">
        <v>1250</v>
      </c>
      <c r="AC27" s="253">
        <f t="shared" si="1"/>
        <v>7.7519379844961239E-2</v>
      </c>
      <c r="AD27" s="83">
        <v>800</v>
      </c>
      <c r="AE27" s="253">
        <f t="shared" si="2"/>
        <v>4.9612403100775193E-2</v>
      </c>
      <c r="AF27" s="83">
        <v>800</v>
      </c>
      <c r="AG27" s="253">
        <f t="shared" si="3"/>
        <v>3.0767381767922601E-6</v>
      </c>
      <c r="AH27" s="83">
        <v>2250</v>
      </c>
      <c r="AI27" s="253">
        <f t="shared" si="4"/>
        <v>0.13953488372093023</v>
      </c>
      <c r="AJ27" s="83">
        <v>1250</v>
      </c>
      <c r="AK27" s="253">
        <f t="shared" si="5"/>
        <v>7.7519379844961239E-2</v>
      </c>
      <c r="AL27" s="83">
        <v>900</v>
      </c>
      <c r="AM27" s="253">
        <f t="shared" si="6"/>
        <v>5.5813953488372092E-2</v>
      </c>
      <c r="AN27" s="410">
        <f t="shared" si="7"/>
        <v>16125</v>
      </c>
    </row>
    <row r="29" spans="2:40" x14ac:dyDescent="0.3">
      <c r="H29" s="29"/>
    </row>
  </sheetData>
  <sheetProtection sheet="1" objects="1" scenarios="1"/>
  <mergeCells count="7">
    <mergeCell ref="A1:XFD1"/>
    <mergeCell ref="B18:B27"/>
    <mergeCell ref="D2:J4"/>
    <mergeCell ref="B6:G6"/>
    <mergeCell ref="B7:G7"/>
    <mergeCell ref="B9:G9"/>
    <mergeCell ref="B8:G8"/>
  </mergeCells>
  <hyperlinks>
    <hyperlink ref="B11" r:id="rId1" display="https://www.nomisweb.co.uk/datasets/newbres6pub#"/>
    <hyperlink ref="B4" r:id="rId2" location=" "/>
    <hyperlink ref="A1:XFD1" location="CONTENTS!A1" display="RETURN TO CONTENTS PAGE"/>
  </hyperlinks>
  <pageMargins left="0.7" right="0.7" top="0.75" bottom="0.75" header="0.3" footer="0.3"/>
  <pageSetup orientation="portrait" horizontalDpi="300" verticalDpi="300" r:id="rId3"/>
  <drawing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8" tint="0.79998168889431442"/>
  </sheetPr>
  <dimension ref="A1:I10"/>
  <sheetViews>
    <sheetView showGridLines="0" showRowColHeaders="0" zoomScaleNormal="100" workbookViewId="0">
      <selection sqref="A1:X1"/>
    </sheetView>
  </sheetViews>
  <sheetFormatPr defaultRowHeight="14.5" x14ac:dyDescent="0.35"/>
  <cols>
    <col min="1" max="1" width="8.7265625" style="10"/>
    <col min="2" max="2" width="23.54296875" style="10" customWidth="1"/>
    <col min="3" max="3" width="15.7265625" style="10" customWidth="1"/>
    <col min="4" max="4" width="21.6328125" style="10" customWidth="1"/>
    <col min="5" max="5" width="27.7265625" style="10" customWidth="1"/>
    <col min="6" max="16384" width="8.7265625" style="10"/>
  </cols>
  <sheetData>
    <row r="1" spans="1:9" s="456" customFormat="1" x14ac:dyDescent="0.35">
      <c r="A1" s="456" t="s">
        <v>878</v>
      </c>
    </row>
    <row r="2" spans="1:9" s="4" customFormat="1" x14ac:dyDescent="0.35">
      <c r="B2" s="4" t="s">
        <v>759</v>
      </c>
      <c r="D2" s="455" t="s">
        <v>522</v>
      </c>
      <c r="E2" s="455"/>
      <c r="F2" s="455"/>
      <c r="G2" s="455"/>
    </row>
    <row r="3" spans="1:9" s="4" customFormat="1" x14ac:dyDescent="0.35">
      <c r="B3" s="4" t="s">
        <v>752</v>
      </c>
      <c r="D3" s="455"/>
      <c r="E3" s="455"/>
      <c r="F3" s="455"/>
      <c r="G3" s="455"/>
    </row>
    <row r="4" spans="1:9" s="4" customFormat="1" x14ac:dyDescent="0.35">
      <c r="B4" s="4" t="s">
        <v>753</v>
      </c>
    </row>
    <row r="5" spans="1:9" s="4" customFormat="1" x14ac:dyDescent="0.35">
      <c r="B5" s="43"/>
      <c r="C5" s="44"/>
      <c r="D5" s="44"/>
      <c r="E5" s="44"/>
      <c r="F5" s="44"/>
      <c r="G5" s="44"/>
      <c r="H5" s="44"/>
      <c r="I5" s="44"/>
    </row>
    <row r="6" spans="1:9" x14ac:dyDescent="0.35">
      <c r="B6" s="45"/>
      <c r="C6" s="45"/>
      <c r="D6" s="45"/>
      <c r="E6" s="45"/>
      <c r="F6" s="45"/>
      <c r="G6" s="45"/>
      <c r="H6" s="45"/>
      <c r="I6" s="45"/>
    </row>
    <row r="7" spans="1:9" x14ac:dyDescent="0.35">
      <c r="B7" s="684" t="s">
        <v>760</v>
      </c>
      <c r="C7" s="685"/>
      <c r="D7" s="685"/>
      <c r="E7" s="686"/>
      <c r="F7" s="45"/>
      <c r="G7" s="45"/>
      <c r="H7" s="45"/>
      <c r="I7" s="45"/>
    </row>
    <row r="8" spans="1:9" x14ac:dyDescent="0.35">
      <c r="B8" s="687"/>
      <c r="C8" s="677"/>
      <c r="D8" s="677"/>
      <c r="E8" s="688"/>
      <c r="F8" s="45"/>
      <c r="G8" s="45"/>
      <c r="H8" s="45"/>
      <c r="I8" s="45"/>
    </row>
    <row r="9" spans="1:9" ht="44.5" customHeight="1" x14ac:dyDescent="0.35">
      <c r="B9" s="645" t="s">
        <v>761</v>
      </c>
      <c r="C9" s="646"/>
      <c r="D9" s="646"/>
      <c r="E9" s="647"/>
      <c r="F9" s="45"/>
      <c r="G9" s="45"/>
      <c r="H9" s="45"/>
      <c r="I9" s="45"/>
    </row>
    <row r="10" spans="1:9" x14ac:dyDescent="0.35">
      <c r="B10" s="648"/>
      <c r="C10" s="649"/>
      <c r="D10" s="649"/>
      <c r="E10" s="650"/>
      <c r="F10" s="45"/>
      <c r="G10" s="45"/>
      <c r="H10" s="45"/>
      <c r="I10" s="45"/>
    </row>
  </sheetData>
  <sheetProtection sheet="1" objects="1" scenarios="1"/>
  <mergeCells count="4">
    <mergeCell ref="D2:G3"/>
    <mergeCell ref="B7:E8"/>
    <mergeCell ref="B9:E10"/>
    <mergeCell ref="A1:XFD1"/>
  </mergeCells>
  <hyperlinks>
    <hyperlink ref="A1:XFD1" location="CONTENTS!A1" display="RETURN TO CONTENTS PAGE"/>
  </hyperlinks>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8" tint="0.79998168889431442"/>
  </sheetPr>
  <dimension ref="A1:I10"/>
  <sheetViews>
    <sheetView showGridLines="0" showRowColHeaders="0" zoomScaleNormal="100" workbookViewId="0">
      <selection sqref="A1:X1"/>
    </sheetView>
  </sheetViews>
  <sheetFormatPr defaultRowHeight="14.5" x14ac:dyDescent="0.35"/>
  <cols>
    <col min="1" max="1" width="8.7265625" style="10"/>
    <col min="2" max="2" width="23.54296875" style="10" customWidth="1"/>
    <col min="3" max="3" width="15.7265625" style="10" customWidth="1"/>
    <col min="4" max="4" width="21.6328125" style="10" customWidth="1"/>
    <col min="5" max="5" width="27.7265625" style="10" customWidth="1"/>
    <col min="6" max="16384" width="8.7265625" style="10"/>
  </cols>
  <sheetData>
    <row r="1" spans="1:9" s="456" customFormat="1" x14ac:dyDescent="0.35">
      <c r="A1" s="456" t="s">
        <v>878</v>
      </c>
    </row>
    <row r="2" spans="1:9" s="4" customFormat="1" x14ac:dyDescent="0.35">
      <c r="B2" s="4" t="s">
        <v>758</v>
      </c>
      <c r="D2" s="455" t="s">
        <v>522</v>
      </c>
      <c r="E2" s="455"/>
      <c r="F2" s="455"/>
      <c r="G2" s="455"/>
    </row>
    <row r="3" spans="1:9" s="4" customFormat="1" x14ac:dyDescent="0.35">
      <c r="B3" s="4" t="s">
        <v>752</v>
      </c>
      <c r="D3" s="455"/>
      <c r="E3" s="455"/>
      <c r="F3" s="455"/>
      <c r="G3" s="455"/>
    </row>
    <row r="4" spans="1:9" s="4" customFormat="1" x14ac:dyDescent="0.35">
      <c r="B4" s="4" t="s">
        <v>753</v>
      </c>
    </row>
    <row r="5" spans="1:9" s="4" customFormat="1" x14ac:dyDescent="0.35">
      <c r="B5" s="43"/>
      <c r="C5" s="44"/>
      <c r="D5" s="44"/>
      <c r="E5" s="44"/>
      <c r="F5" s="44"/>
      <c r="G5" s="44"/>
      <c r="H5" s="44"/>
      <c r="I5" s="44"/>
    </row>
    <row r="6" spans="1:9" x14ac:dyDescent="0.35">
      <c r="B6" s="45"/>
      <c r="C6" s="45"/>
      <c r="D6" s="45"/>
      <c r="E6" s="45"/>
      <c r="F6" s="45"/>
      <c r="G6" s="45"/>
      <c r="H6" s="45"/>
      <c r="I6" s="45"/>
    </row>
    <row r="7" spans="1:9" x14ac:dyDescent="0.35">
      <c r="B7" s="684" t="s">
        <v>757</v>
      </c>
      <c r="C7" s="685"/>
      <c r="D7" s="685"/>
      <c r="E7" s="686"/>
      <c r="F7" s="45"/>
      <c r="G7" s="45"/>
      <c r="H7" s="45"/>
      <c r="I7" s="45"/>
    </row>
    <row r="8" spans="1:9" x14ac:dyDescent="0.35">
      <c r="B8" s="687"/>
      <c r="C8" s="677"/>
      <c r="D8" s="677"/>
      <c r="E8" s="688"/>
      <c r="F8" s="45"/>
      <c r="G8" s="45"/>
      <c r="H8" s="45"/>
      <c r="I8" s="45"/>
    </row>
    <row r="9" spans="1:9" ht="44.5" customHeight="1" x14ac:dyDescent="0.35">
      <c r="B9" s="645" t="s">
        <v>756</v>
      </c>
      <c r="C9" s="646"/>
      <c r="D9" s="646"/>
      <c r="E9" s="647"/>
      <c r="F9" s="45"/>
      <c r="G9" s="45"/>
      <c r="H9" s="45"/>
      <c r="I9" s="45"/>
    </row>
    <row r="10" spans="1:9" x14ac:dyDescent="0.35">
      <c r="B10" s="648"/>
      <c r="C10" s="649"/>
      <c r="D10" s="649"/>
      <c r="E10" s="650"/>
      <c r="F10" s="45"/>
      <c r="G10" s="45"/>
      <c r="H10" s="45"/>
      <c r="I10" s="45"/>
    </row>
  </sheetData>
  <sheetProtection sheet="1" objects="1" scenarios="1"/>
  <mergeCells count="4">
    <mergeCell ref="D2:G3"/>
    <mergeCell ref="B7:E8"/>
    <mergeCell ref="B9:E10"/>
    <mergeCell ref="A1:XFD1"/>
  </mergeCells>
  <hyperlinks>
    <hyperlink ref="A1:XFD1" location="CONTENTS!A1" display="RETURN TO CONTENTS PAGE"/>
  </hyperlinks>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8" tint="0.79998168889431442"/>
  </sheetPr>
  <dimension ref="A1:I32"/>
  <sheetViews>
    <sheetView showGridLines="0" showRowColHeaders="0" zoomScaleNormal="100" workbookViewId="0">
      <selection sqref="A1:X1"/>
    </sheetView>
  </sheetViews>
  <sheetFormatPr defaultRowHeight="14.5" x14ac:dyDescent="0.35"/>
  <cols>
    <col min="1" max="1" width="8.7265625" style="10"/>
    <col min="2" max="2" width="47.36328125" style="10" bestFit="1" customWidth="1"/>
    <col min="3" max="3" width="23.26953125" style="10" customWidth="1"/>
    <col min="4" max="4" width="27.1796875" style="10" customWidth="1"/>
    <col min="5" max="5" width="22.7265625" style="10" customWidth="1"/>
    <col min="6" max="16384" width="8.7265625" style="10"/>
  </cols>
  <sheetData>
    <row r="1" spans="1:9" s="456" customFormat="1" x14ac:dyDescent="0.35">
      <c r="A1" s="456" t="s">
        <v>878</v>
      </c>
    </row>
    <row r="2" spans="1:9" s="4" customFormat="1" x14ac:dyDescent="0.35">
      <c r="B2" s="4" t="s">
        <v>790</v>
      </c>
      <c r="D2" s="455" t="s">
        <v>522</v>
      </c>
      <c r="E2" s="455"/>
      <c r="F2" s="455"/>
      <c r="G2" s="455"/>
    </row>
    <row r="3" spans="1:9" s="4" customFormat="1" x14ac:dyDescent="0.35">
      <c r="B3" s="4" t="s">
        <v>791</v>
      </c>
      <c r="D3" s="455"/>
      <c r="E3" s="455"/>
      <c r="F3" s="455"/>
      <c r="G3" s="455"/>
    </row>
    <row r="4" spans="1:9" s="4" customFormat="1" x14ac:dyDescent="0.35">
      <c r="B4" s="4" t="s">
        <v>792</v>
      </c>
    </row>
    <row r="5" spans="1:9" s="4" customFormat="1" x14ac:dyDescent="0.35">
      <c r="B5" s="43"/>
      <c r="C5" s="44"/>
      <c r="D5" s="44"/>
      <c r="E5" s="44"/>
      <c r="F5" s="44"/>
      <c r="G5" s="44"/>
      <c r="H5" s="44"/>
      <c r="I5" s="44"/>
    </row>
    <row r="6" spans="1:9" x14ac:dyDescent="0.35">
      <c r="B6" s="45"/>
      <c r="C6" s="45"/>
      <c r="D6" s="45"/>
      <c r="E6" s="45"/>
      <c r="F6" s="45"/>
      <c r="G6" s="45"/>
      <c r="H6" s="45"/>
      <c r="I6" s="45"/>
    </row>
    <row r="7" spans="1:9" x14ac:dyDescent="0.35">
      <c r="B7" s="684" t="s">
        <v>794</v>
      </c>
      <c r="C7" s="685"/>
      <c r="D7" s="685"/>
      <c r="E7" s="686"/>
      <c r="F7" s="45"/>
      <c r="G7" s="45"/>
      <c r="H7" s="45"/>
      <c r="I7" s="45"/>
    </row>
    <row r="8" spans="1:9" x14ac:dyDescent="0.35">
      <c r="B8" s="687"/>
      <c r="C8" s="677"/>
      <c r="D8" s="677"/>
      <c r="E8" s="688"/>
      <c r="F8" s="45"/>
      <c r="G8" s="45"/>
      <c r="H8" s="45"/>
      <c r="I8" s="45"/>
    </row>
    <row r="9" spans="1:9" ht="40.5" customHeight="1" x14ac:dyDescent="0.35">
      <c r="B9" s="645" t="s">
        <v>793</v>
      </c>
      <c r="C9" s="646"/>
      <c r="D9" s="646"/>
      <c r="E9" s="647"/>
      <c r="F9" s="45"/>
      <c r="G9" s="45"/>
      <c r="H9" s="45"/>
      <c r="I9" s="45"/>
    </row>
    <row r="10" spans="1:9" x14ac:dyDescent="0.35">
      <c r="B10" s="648"/>
      <c r="C10" s="649"/>
      <c r="D10" s="649"/>
      <c r="E10" s="650"/>
      <c r="F10" s="45"/>
      <c r="G10" s="45"/>
      <c r="H10" s="45"/>
      <c r="I10" s="45"/>
    </row>
    <row r="12" spans="1:9" x14ac:dyDescent="0.35">
      <c r="B12" s="46" t="s">
        <v>769</v>
      </c>
      <c r="C12" s="47" t="s">
        <v>686</v>
      </c>
    </row>
    <row r="13" spans="1:9" x14ac:dyDescent="0.35">
      <c r="B13" s="48" t="s">
        <v>770</v>
      </c>
      <c r="C13" s="49">
        <v>3893</v>
      </c>
    </row>
    <row r="14" spans="1:9" x14ac:dyDescent="0.35">
      <c r="B14" s="50" t="s">
        <v>771</v>
      </c>
      <c r="C14" s="51">
        <v>3791</v>
      </c>
    </row>
    <row r="15" spans="1:9" x14ac:dyDescent="0.35">
      <c r="B15" s="50" t="s">
        <v>772</v>
      </c>
      <c r="C15" s="51">
        <v>1947</v>
      </c>
    </row>
    <row r="16" spans="1:9" x14ac:dyDescent="0.35">
      <c r="B16" s="50" t="s">
        <v>773</v>
      </c>
      <c r="C16" s="51">
        <v>1771</v>
      </c>
    </row>
    <row r="17" spans="2:3" x14ac:dyDescent="0.35">
      <c r="B17" s="50" t="s">
        <v>774</v>
      </c>
      <c r="C17" s="51">
        <v>1590</v>
      </c>
    </row>
    <row r="18" spans="2:3" x14ac:dyDescent="0.35">
      <c r="B18" s="50" t="s">
        <v>775</v>
      </c>
      <c r="C18" s="51">
        <v>1506</v>
      </c>
    </row>
    <row r="19" spans="2:3" x14ac:dyDescent="0.35">
      <c r="B19" s="50" t="s">
        <v>776</v>
      </c>
      <c r="C19" s="51">
        <v>1428</v>
      </c>
    </row>
    <row r="20" spans="2:3" x14ac:dyDescent="0.35">
      <c r="B20" s="50" t="s">
        <v>777</v>
      </c>
      <c r="C20" s="51">
        <v>1351</v>
      </c>
    </row>
    <row r="21" spans="2:3" x14ac:dyDescent="0.35">
      <c r="B21" s="50" t="s">
        <v>778</v>
      </c>
      <c r="C21" s="51">
        <v>1231</v>
      </c>
    </row>
    <row r="22" spans="2:3" x14ac:dyDescent="0.35">
      <c r="B22" s="50" t="s">
        <v>779</v>
      </c>
      <c r="C22" s="51">
        <v>1183</v>
      </c>
    </row>
    <row r="23" spans="2:3" x14ac:dyDescent="0.35">
      <c r="B23" s="50" t="s">
        <v>780</v>
      </c>
      <c r="C23" s="51">
        <v>1153</v>
      </c>
    </row>
    <row r="24" spans="2:3" x14ac:dyDescent="0.35">
      <c r="B24" s="50" t="s">
        <v>781</v>
      </c>
      <c r="C24" s="51">
        <v>1097</v>
      </c>
    </row>
    <row r="25" spans="2:3" x14ac:dyDescent="0.35">
      <c r="B25" s="50" t="s">
        <v>782</v>
      </c>
      <c r="C25" s="51">
        <v>1084</v>
      </c>
    </row>
    <row r="26" spans="2:3" x14ac:dyDescent="0.35">
      <c r="B26" s="50" t="s">
        <v>783</v>
      </c>
      <c r="C26" s="51">
        <v>962</v>
      </c>
    </row>
    <row r="27" spans="2:3" x14ac:dyDescent="0.35">
      <c r="B27" s="50" t="s">
        <v>784</v>
      </c>
      <c r="C27" s="51">
        <v>953</v>
      </c>
    </row>
    <row r="28" spans="2:3" x14ac:dyDescent="0.35">
      <c r="B28" s="50" t="s">
        <v>785</v>
      </c>
      <c r="C28" s="51">
        <v>947</v>
      </c>
    </row>
    <row r="29" spans="2:3" x14ac:dyDescent="0.35">
      <c r="B29" s="50" t="s">
        <v>786</v>
      </c>
      <c r="C29" s="51">
        <v>924</v>
      </c>
    </row>
    <row r="30" spans="2:3" x14ac:dyDescent="0.35">
      <c r="B30" s="50" t="s">
        <v>787</v>
      </c>
      <c r="C30" s="51">
        <v>911</v>
      </c>
    </row>
    <row r="31" spans="2:3" x14ac:dyDescent="0.35">
      <c r="B31" s="50" t="s">
        <v>788</v>
      </c>
      <c r="C31" s="51">
        <v>785</v>
      </c>
    </row>
    <row r="32" spans="2:3" x14ac:dyDescent="0.35">
      <c r="B32" s="52" t="s">
        <v>789</v>
      </c>
      <c r="C32" s="53">
        <v>736</v>
      </c>
    </row>
  </sheetData>
  <sheetProtection sheet="1" objects="1" scenarios="1"/>
  <mergeCells count="4">
    <mergeCell ref="D2:G3"/>
    <mergeCell ref="B7:E8"/>
    <mergeCell ref="B9:E10"/>
    <mergeCell ref="A1:XFD1"/>
  </mergeCells>
  <hyperlinks>
    <hyperlink ref="A1:XFD1" location="CONTENTS!A1" display="RETURN TO CONTENTS PAGE"/>
  </hyperlinks>
  <pageMargins left="0.7" right="0.7" top="0.75" bottom="0.75" header="0.3" footer="0.3"/>
  <pageSetup orientation="portrait" horizontalDpi="90" verticalDpi="9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91029"/>
  </sheetPr>
  <dimension ref="H34"/>
  <sheetViews>
    <sheetView showGridLines="0" showRowColHeaders="0" zoomScaleNormal="100" workbookViewId="0">
      <selection sqref="A1:X1"/>
    </sheetView>
  </sheetViews>
  <sheetFormatPr defaultRowHeight="14.5" x14ac:dyDescent="0.35"/>
  <cols>
    <col min="1" max="16384" width="8.7265625" style="3"/>
  </cols>
  <sheetData>
    <row r="34" spans="8:8" x14ac:dyDescent="0.35">
      <c r="H34" s="42"/>
    </row>
  </sheetData>
  <sheetProtection sheet="1" objects="1" scenarios="1"/>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8" tint="-0.499984740745262"/>
  </sheetPr>
  <dimension ref="A1:K35"/>
  <sheetViews>
    <sheetView showGridLines="0" showRowColHeaders="0" zoomScaleNormal="100" workbookViewId="0">
      <selection sqref="A1:X1"/>
    </sheetView>
  </sheetViews>
  <sheetFormatPr defaultRowHeight="14.5" x14ac:dyDescent="0.35"/>
  <cols>
    <col min="1" max="1" width="8.7265625" style="10"/>
    <col min="2" max="2" width="33.1796875" style="10" customWidth="1"/>
    <col min="3" max="3" width="20" style="10" customWidth="1"/>
    <col min="4" max="4" width="8.7265625" style="10"/>
    <col min="5" max="5" width="8.90625" style="10" bestFit="1" customWidth="1"/>
    <col min="6" max="6" width="5" style="10" bestFit="1" customWidth="1"/>
    <col min="7" max="7" width="9.90625" style="10" bestFit="1" customWidth="1"/>
    <col min="8" max="8" width="6" style="10" bestFit="1" customWidth="1"/>
    <col min="9" max="9" width="8.7265625" style="10"/>
    <col min="10" max="10" width="8.6328125" style="10" bestFit="1" customWidth="1"/>
    <col min="11" max="11" width="6" style="10" bestFit="1" customWidth="1"/>
    <col min="12" max="16384" width="8.7265625" style="10"/>
  </cols>
  <sheetData>
    <row r="1" spans="1:11" s="456" customFormat="1" x14ac:dyDescent="0.35">
      <c r="A1" s="456" t="s">
        <v>878</v>
      </c>
    </row>
    <row r="2" spans="1:11" s="2" customFormat="1" x14ac:dyDescent="0.35">
      <c r="A2" s="2" t="s">
        <v>392</v>
      </c>
      <c r="D2" s="486" t="s">
        <v>404</v>
      </c>
      <c r="E2" s="486"/>
      <c r="F2" s="486"/>
      <c r="G2" s="486"/>
      <c r="H2" s="486"/>
      <c r="I2" s="486"/>
      <c r="J2" s="486"/>
    </row>
    <row r="3" spans="1:11" s="2" customFormat="1" x14ac:dyDescent="0.35">
      <c r="A3" s="2" t="s">
        <v>78</v>
      </c>
      <c r="B3" s="2">
        <v>2019</v>
      </c>
      <c r="D3" s="486"/>
      <c r="E3" s="486"/>
      <c r="F3" s="486"/>
      <c r="G3" s="486"/>
      <c r="H3" s="486"/>
      <c r="I3" s="486"/>
      <c r="J3" s="486"/>
    </row>
    <row r="4" spans="1:11" s="2" customFormat="1" x14ac:dyDescent="0.35">
      <c r="A4" s="2" t="s">
        <v>372</v>
      </c>
      <c r="B4" s="2" t="s">
        <v>393</v>
      </c>
    </row>
    <row r="5" spans="1:11" s="2" customFormat="1" x14ac:dyDescent="0.35">
      <c r="A5" s="2" t="s">
        <v>79</v>
      </c>
      <c r="B5" s="2" t="s">
        <v>363</v>
      </c>
    </row>
    <row r="7" spans="1:11" ht="62" customHeight="1" x14ac:dyDescent="0.35">
      <c r="B7" s="595" t="s">
        <v>238</v>
      </c>
      <c r="C7" s="595" t="s">
        <v>28</v>
      </c>
      <c r="D7" s="9"/>
      <c r="E7" s="667" t="s">
        <v>394</v>
      </c>
      <c r="F7" s="667"/>
      <c r="G7" s="667" t="s">
        <v>395</v>
      </c>
      <c r="H7" s="667"/>
      <c r="I7" s="30"/>
      <c r="J7" s="667" t="s">
        <v>396</v>
      </c>
      <c r="K7" s="667"/>
    </row>
    <row r="8" spans="1:11" x14ac:dyDescent="0.35">
      <c r="B8" s="595"/>
      <c r="C8" s="595"/>
      <c r="D8" s="9"/>
      <c r="E8" s="11" t="s">
        <v>368</v>
      </c>
      <c r="F8" s="11" t="s">
        <v>369</v>
      </c>
      <c r="G8" s="11" t="s">
        <v>368</v>
      </c>
      <c r="H8" s="11" t="s">
        <v>369</v>
      </c>
      <c r="I8" s="30"/>
      <c r="J8" s="11" t="s">
        <v>368</v>
      </c>
      <c r="K8" s="11" t="s">
        <v>369</v>
      </c>
    </row>
    <row r="9" spans="1:11" x14ac:dyDescent="0.35">
      <c r="B9" s="12"/>
      <c r="C9" s="13"/>
      <c r="D9" s="9"/>
      <c r="E9" s="12"/>
      <c r="F9" s="12"/>
      <c r="G9" s="12"/>
      <c r="H9" s="12"/>
      <c r="I9" s="31"/>
      <c r="J9" s="32"/>
      <c r="K9" s="32"/>
    </row>
    <row r="10" spans="1:11" x14ac:dyDescent="0.35">
      <c r="B10" s="14" t="s">
        <v>47</v>
      </c>
      <c r="C10" s="15" t="s">
        <v>48</v>
      </c>
      <c r="E10" s="16">
        <v>1167961</v>
      </c>
      <c r="F10" s="33">
        <v>4.58E-2</v>
      </c>
      <c r="G10" s="18">
        <v>24312759</v>
      </c>
      <c r="H10" s="34">
        <v>0.95420000000000005</v>
      </c>
      <c r="I10" s="35"/>
      <c r="J10" s="36">
        <v>574165</v>
      </c>
      <c r="K10" s="33">
        <v>0.34</v>
      </c>
    </row>
    <row r="11" spans="1:11" x14ac:dyDescent="0.35">
      <c r="B11" s="20"/>
    </row>
    <row r="12" spans="1:11" x14ac:dyDescent="0.35">
      <c r="B12" s="21" t="s">
        <v>53</v>
      </c>
      <c r="C12" s="22" t="s">
        <v>52</v>
      </c>
      <c r="D12" s="37"/>
      <c r="E12" s="23">
        <v>22519</v>
      </c>
      <c r="F12" s="38">
        <v>5.21E-2</v>
      </c>
      <c r="G12" s="25">
        <v>410090</v>
      </c>
      <c r="H12" s="39">
        <v>0.94790000000000008</v>
      </c>
      <c r="I12" s="40"/>
      <c r="J12" s="41">
        <v>14315</v>
      </c>
      <c r="K12" s="38">
        <v>0.34</v>
      </c>
    </row>
    <row r="13" spans="1:11" x14ac:dyDescent="0.35">
      <c r="B13" s="20"/>
    </row>
    <row r="14" spans="1:11" x14ac:dyDescent="0.35">
      <c r="B14" s="669" t="s">
        <v>54</v>
      </c>
      <c r="C14" s="15" t="s">
        <v>56</v>
      </c>
      <c r="E14" s="27">
        <v>3403</v>
      </c>
      <c r="F14" s="33">
        <v>5.1299999999999998E-2</v>
      </c>
      <c r="G14" s="28">
        <v>62957</v>
      </c>
      <c r="H14" s="34">
        <v>0.9487000000000001</v>
      </c>
      <c r="I14" s="35"/>
      <c r="J14" s="36">
        <v>1182</v>
      </c>
      <c r="K14" s="33">
        <v>0.24</v>
      </c>
    </row>
    <row r="15" spans="1:11" x14ac:dyDescent="0.35">
      <c r="B15" s="670"/>
      <c r="C15" s="15" t="s">
        <v>57</v>
      </c>
      <c r="E15" s="27">
        <v>3082</v>
      </c>
      <c r="F15" s="33">
        <v>4.1200000000000001E-2</v>
      </c>
      <c r="G15" s="28">
        <v>71731</v>
      </c>
      <c r="H15" s="34">
        <v>0.95879999999999999</v>
      </c>
      <c r="I15" s="35"/>
      <c r="J15" s="36">
        <v>1599</v>
      </c>
      <c r="K15" s="33">
        <v>0.28999999999999998</v>
      </c>
    </row>
    <row r="16" spans="1:11" x14ac:dyDescent="0.35">
      <c r="B16" s="670"/>
      <c r="C16" s="15" t="s">
        <v>370</v>
      </c>
      <c r="E16" s="27">
        <v>16034</v>
      </c>
      <c r="F16" s="33">
        <v>5.5E-2</v>
      </c>
      <c r="G16" s="28">
        <v>275402</v>
      </c>
      <c r="H16" s="34">
        <v>0.94499999999999995</v>
      </c>
      <c r="I16" s="35"/>
      <c r="J16" s="36">
        <v>11534</v>
      </c>
      <c r="K16" s="33">
        <v>0.36</v>
      </c>
    </row>
    <row r="17" spans="2:11" x14ac:dyDescent="0.35">
      <c r="B17" s="671"/>
      <c r="C17" s="15" t="s">
        <v>64</v>
      </c>
      <c r="E17" s="27">
        <v>670</v>
      </c>
      <c r="F17" s="33">
        <v>4.4999999999999998E-2</v>
      </c>
      <c r="G17" s="28">
        <v>14225</v>
      </c>
      <c r="H17" s="34">
        <v>0.95499999999999996</v>
      </c>
      <c r="I17" s="35"/>
      <c r="J17" s="36" t="s">
        <v>391</v>
      </c>
      <c r="K17" s="33" t="s">
        <v>391</v>
      </c>
    </row>
    <row r="35" spans="8:8" x14ac:dyDescent="0.35">
      <c r="H35" s="29"/>
    </row>
  </sheetData>
  <sheetProtection sheet="1" objects="1" scenarios="1"/>
  <mergeCells count="8">
    <mergeCell ref="A1:XFD1"/>
    <mergeCell ref="D2:J3"/>
    <mergeCell ref="B14:B17"/>
    <mergeCell ref="J7:K7"/>
    <mergeCell ref="G7:H7"/>
    <mergeCell ref="B7:B8"/>
    <mergeCell ref="C7:C8"/>
    <mergeCell ref="E7:F7"/>
  </mergeCells>
  <hyperlinks>
    <hyperlink ref="A1:XFD1" location="CONTENTS!A1" display="RETURN TO CONTENTS PAGE"/>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8" tint="-0.499984740745262"/>
  </sheetPr>
  <dimension ref="A1:J35"/>
  <sheetViews>
    <sheetView showGridLines="0" showRowColHeaders="0" zoomScaleNormal="100" workbookViewId="0">
      <selection sqref="A1:X1"/>
    </sheetView>
  </sheetViews>
  <sheetFormatPr defaultRowHeight="14.5" x14ac:dyDescent="0.35"/>
  <cols>
    <col min="1" max="1" width="8.7265625" style="10"/>
    <col min="2" max="2" width="32.54296875" style="10" customWidth="1"/>
    <col min="3" max="3" width="22.36328125" style="10" customWidth="1"/>
    <col min="4" max="4" width="7.36328125" style="10" bestFit="1" customWidth="1"/>
    <col min="5" max="5" width="4.453125" style="10" bestFit="1" customWidth="1"/>
    <col min="6" max="6" width="7.36328125" style="10" bestFit="1" customWidth="1"/>
    <col min="7" max="7" width="4.453125" style="10" bestFit="1" customWidth="1"/>
    <col min="8" max="8" width="6.36328125" style="10" bestFit="1" customWidth="1"/>
    <col min="9" max="9" width="4.453125" style="10" bestFit="1" customWidth="1"/>
    <col min="10" max="16384" width="8.7265625" style="10"/>
  </cols>
  <sheetData>
    <row r="1" spans="1:10" s="456" customFormat="1" x14ac:dyDescent="0.35">
      <c r="A1" s="456" t="s">
        <v>878</v>
      </c>
    </row>
    <row r="2" spans="1:10" s="2" customFormat="1" x14ac:dyDescent="0.35">
      <c r="A2" s="2" t="s">
        <v>397</v>
      </c>
      <c r="D2" s="486" t="s">
        <v>404</v>
      </c>
      <c r="E2" s="486"/>
      <c r="F2" s="486"/>
      <c r="G2" s="486"/>
      <c r="H2" s="486"/>
      <c r="I2" s="486"/>
      <c r="J2" s="486"/>
    </row>
    <row r="3" spans="1:10" s="2" customFormat="1" x14ac:dyDescent="0.35">
      <c r="A3" s="2" t="s">
        <v>78</v>
      </c>
      <c r="B3" s="2">
        <v>2019</v>
      </c>
      <c r="D3" s="486"/>
      <c r="E3" s="486"/>
      <c r="F3" s="486"/>
      <c r="G3" s="486"/>
      <c r="H3" s="486"/>
      <c r="I3" s="486"/>
      <c r="J3" s="486"/>
    </row>
    <row r="4" spans="1:10" s="2" customFormat="1" x14ac:dyDescent="0.35">
      <c r="A4" s="2" t="s">
        <v>372</v>
      </c>
      <c r="B4" s="2" t="s">
        <v>398</v>
      </c>
    </row>
    <row r="5" spans="1:10" s="2" customFormat="1" x14ac:dyDescent="0.35">
      <c r="A5" s="2" t="s">
        <v>79</v>
      </c>
      <c r="B5" s="2" t="s">
        <v>363</v>
      </c>
    </row>
    <row r="7" spans="1:10" ht="43" customHeight="1" x14ac:dyDescent="0.35">
      <c r="B7" s="595" t="s">
        <v>238</v>
      </c>
      <c r="C7" s="595" t="s">
        <v>28</v>
      </c>
      <c r="D7" s="558" t="s">
        <v>399</v>
      </c>
      <c r="E7" s="558"/>
      <c r="F7" s="558" t="s">
        <v>400</v>
      </c>
      <c r="G7" s="558"/>
      <c r="H7" s="558" t="s">
        <v>401</v>
      </c>
      <c r="I7" s="558"/>
    </row>
    <row r="8" spans="1:10" x14ac:dyDescent="0.35">
      <c r="B8" s="595"/>
      <c r="C8" s="595"/>
      <c r="D8" s="11" t="s">
        <v>368</v>
      </c>
      <c r="E8" s="11" t="s">
        <v>369</v>
      </c>
      <c r="F8" s="11" t="s">
        <v>368</v>
      </c>
      <c r="G8" s="11" t="s">
        <v>369</v>
      </c>
      <c r="H8" s="11" t="s">
        <v>368</v>
      </c>
      <c r="I8" s="11" t="s">
        <v>369</v>
      </c>
    </row>
    <row r="9" spans="1:10" x14ac:dyDescent="0.35">
      <c r="B9" s="12"/>
      <c r="C9" s="13"/>
      <c r="D9" s="12"/>
      <c r="E9" s="12"/>
      <c r="F9" s="12"/>
      <c r="G9" s="12"/>
      <c r="H9" s="12"/>
      <c r="I9" s="12"/>
    </row>
    <row r="10" spans="1:10" x14ac:dyDescent="0.35">
      <c r="B10" s="14" t="s">
        <v>47</v>
      </c>
      <c r="C10" s="15" t="s">
        <v>48</v>
      </c>
      <c r="D10" s="16">
        <v>292488</v>
      </c>
      <c r="E10" s="17">
        <v>0.36</v>
      </c>
      <c r="F10" s="18">
        <v>199088</v>
      </c>
      <c r="G10" s="19">
        <v>0.25</v>
      </c>
      <c r="H10" s="16">
        <v>93399</v>
      </c>
      <c r="I10" s="17">
        <v>0.12</v>
      </c>
    </row>
    <row r="11" spans="1:10" x14ac:dyDescent="0.35">
      <c r="B11" s="20"/>
    </row>
    <row r="12" spans="1:10" x14ac:dyDescent="0.35">
      <c r="B12" s="21" t="s">
        <v>53</v>
      </c>
      <c r="C12" s="22" t="s">
        <v>52</v>
      </c>
      <c r="D12" s="23">
        <v>4373</v>
      </c>
      <c r="E12" s="24">
        <v>0.37</v>
      </c>
      <c r="F12" s="25">
        <v>2855</v>
      </c>
      <c r="G12" s="26">
        <v>0.24</v>
      </c>
      <c r="H12" s="23">
        <v>1518</v>
      </c>
      <c r="I12" s="24">
        <v>0.13</v>
      </c>
    </row>
    <row r="13" spans="1:10" x14ac:dyDescent="0.35">
      <c r="B13" s="20"/>
    </row>
    <row r="14" spans="1:10" x14ac:dyDescent="0.35">
      <c r="B14" s="669" t="s">
        <v>54</v>
      </c>
      <c r="C14" s="15" t="s">
        <v>56</v>
      </c>
      <c r="D14" s="27">
        <v>428</v>
      </c>
      <c r="E14" s="17">
        <v>0.38</v>
      </c>
      <c r="F14" s="28">
        <v>248</v>
      </c>
      <c r="G14" s="19">
        <v>0.22</v>
      </c>
      <c r="H14" s="27">
        <v>181</v>
      </c>
      <c r="I14" s="17">
        <v>0.16</v>
      </c>
    </row>
    <row r="15" spans="1:10" x14ac:dyDescent="0.35">
      <c r="B15" s="670"/>
      <c r="C15" s="15" t="s">
        <v>57</v>
      </c>
      <c r="D15" s="27">
        <v>809</v>
      </c>
      <c r="E15" s="17">
        <v>0.38</v>
      </c>
      <c r="F15" s="28">
        <v>385</v>
      </c>
      <c r="G15" s="19">
        <v>0.18</v>
      </c>
      <c r="H15" s="27">
        <v>423</v>
      </c>
      <c r="I15" s="17">
        <v>0.2</v>
      </c>
    </row>
    <row r="16" spans="1:10" x14ac:dyDescent="0.35">
      <c r="B16" s="670"/>
      <c r="C16" s="15" t="s">
        <v>370</v>
      </c>
      <c r="D16" s="27">
        <v>3135</v>
      </c>
      <c r="E16" s="17">
        <v>0.36</v>
      </c>
      <c r="F16" s="28">
        <v>2222</v>
      </c>
      <c r="G16" s="19">
        <v>0.26</v>
      </c>
      <c r="H16" s="27">
        <v>914</v>
      </c>
      <c r="I16" s="17">
        <v>0.11</v>
      </c>
    </row>
    <row r="17" spans="2:9" x14ac:dyDescent="0.35">
      <c r="B17" s="671"/>
      <c r="C17" s="15" t="s">
        <v>64</v>
      </c>
      <c r="D17" s="27">
        <v>150</v>
      </c>
      <c r="E17" s="17">
        <v>0.35</v>
      </c>
      <c r="F17" s="28">
        <v>76</v>
      </c>
      <c r="G17" s="19">
        <v>0.18</v>
      </c>
      <c r="H17" s="27">
        <v>75</v>
      </c>
      <c r="I17" s="17">
        <v>0.17</v>
      </c>
    </row>
    <row r="35" spans="8:8" x14ac:dyDescent="0.35">
      <c r="H35" s="29"/>
    </row>
  </sheetData>
  <sheetProtection sheet="1" objects="1" scenarios="1"/>
  <mergeCells count="8">
    <mergeCell ref="A1:XFD1"/>
    <mergeCell ref="D2:J3"/>
    <mergeCell ref="B14:B17"/>
    <mergeCell ref="H7:I7"/>
    <mergeCell ref="B7:B8"/>
    <mergeCell ref="C7:C8"/>
    <mergeCell ref="D7:E7"/>
    <mergeCell ref="F7:G7"/>
  </mergeCells>
  <hyperlinks>
    <hyperlink ref="A1:XFD1" location="CONTENTS!A1" display="RETURN TO CONTENTS PAG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tint="0.79998168889431442"/>
  </sheetPr>
  <dimension ref="A1:N105"/>
  <sheetViews>
    <sheetView showGridLines="0" showRowColHeaders="0" zoomScaleNormal="100" workbookViewId="0">
      <selection sqref="A1:X1"/>
    </sheetView>
  </sheetViews>
  <sheetFormatPr defaultRowHeight="14.5" x14ac:dyDescent="0.35"/>
  <cols>
    <col min="1" max="1" width="5.81640625" style="10" customWidth="1"/>
    <col min="2" max="2" width="83.453125" style="10" customWidth="1" collapsed="1"/>
    <col min="3" max="13" width="11.6328125" style="10" customWidth="1"/>
    <col min="14" max="14" width="15.81640625" style="10" customWidth="1"/>
    <col min="15" max="16384" width="8.7265625" style="10"/>
  </cols>
  <sheetData>
    <row r="1" spans="1:14" s="456" customFormat="1" x14ac:dyDescent="0.35">
      <c r="A1" s="456" t="s">
        <v>878</v>
      </c>
    </row>
    <row r="2" spans="1:14" s="4" customFormat="1" ht="15.5" customHeight="1" x14ac:dyDescent="0.35">
      <c r="B2" s="393" t="s">
        <v>503</v>
      </c>
      <c r="C2" s="394"/>
      <c r="D2" s="473" t="s">
        <v>522</v>
      </c>
      <c r="E2" s="473"/>
      <c r="F2" s="473"/>
      <c r="G2" s="473"/>
      <c r="H2" s="473"/>
      <c r="I2" s="473"/>
      <c r="J2" s="473"/>
    </row>
    <row r="3" spans="1:14" s="4" customFormat="1" ht="15.5" customHeight="1" x14ac:dyDescent="0.35">
      <c r="B3" s="395" t="s">
        <v>502</v>
      </c>
      <c r="C3" s="394"/>
      <c r="D3" s="473"/>
      <c r="E3" s="473"/>
      <c r="F3" s="473"/>
      <c r="G3" s="473"/>
      <c r="H3" s="473"/>
      <c r="I3" s="473"/>
      <c r="J3" s="473"/>
    </row>
    <row r="4" spans="1:14" s="4" customFormat="1" ht="15.5" customHeight="1" x14ac:dyDescent="0.35">
      <c r="B4" s="395" t="s">
        <v>501</v>
      </c>
      <c r="C4" s="394"/>
      <c r="D4" s="394"/>
      <c r="E4" s="394"/>
    </row>
    <row r="5" spans="1:14" ht="15.5" customHeight="1" x14ac:dyDescent="0.35">
      <c r="B5" s="396"/>
      <c r="C5" s="397"/>
      <c r="D5" s="397"/>
      <c r="E5" s="397"/>
    </row>
    <row r="6" spans="1:14" ht="15.5" customHeight="1" x14ac:dyDescent="0.35">
      <c r="B6" s="474" t="s">
        <v>500</v>
      </c>
      <c r="C6" s="475"/>
      <c r="D6" s="475"/>
      <c r="E6" s="475"/>
      <c r="F6" s="476"/>
    </row>
    <row r="7" spans="1:14" ht="14.5" customHeight="1" x14ac:dyDescent="0.35">
      <c r="B7" s="477"/>
      <c r="C7" s="478"/>
      <c r="D7" s="478"/>
      <c r="E7" s="478"/>
      <c r="F7" s="479"/>
    </row>
    <row r="8" spans="1:14" ht="14.5" customHeight="1" x14ac:dyDescent="0.35">
      <c r="B8" s="477" t="s">
        <v>499</v>
      </c>
      <c r="C8" s="478"/>
      <c r="D8" s="478"/>
      <c r="E8" s="478"/>
      <c r="F8" s="479"/>
    </row>
    <row r="9" spans="1:14" ht="14.5" customHeight="1" x14ac:dyDescent="0.35">
      <c r="B9" s="477"/>
      <c r="C9" s="478"/>
      <c r="D9" s="478"/>
      <c r="E9" s="478"/>
      <c r="F9" s="479"/>
    </row>
    <row r="10" spans="1:14" ht="14.5" customHeight="1" x14ac:dyDescent="0.35">
      <c r="B10" s="480" t="s">
        <v>498</v>
      </c>
      <c r="C10" s="481"/>
      <c r="D10" s="481"/>
      <c r="E10" s="481"/>
      <c r="F10" s="482"/>
    </row>
    <row r="11" spans="1:14" ht="42.5" customHeight="1" x14ac:dyDescent="0.35">
      <c r="B11" s="480"/>
      <c r="C11" s="481"/>
      <c r="D11" s="481"/>
      <c r="E11" s="481"/>
      <c r="F11" s="482"/>
    </row>
    <row r="12" spans="1:14" x14ac:dyDescent="0.35">
      <c r="B12" s="483"/>
      <c r="C12" s="484"/>
      <c r="D12" s="484"/>
      <c r="E12" s="484"/>
      <c r="F12" s="485"/>
    </row>
    <row r="13" spans="1:14" x14ac:dyDescent="0.35">
      <c r="B13" s="9"/>
    </row>
    <row r="14" spans="1:14" ht="39" customHeight="1" x14ac:dyDescent="0.35">
      <c r="B14" s="345" t="s">
        <v>497</v>
      </c>
      <c r="C14" s="398" t="s">
        <v>58</v>
      </c>
      <c r="D14" s="398" t="s">
        <v>59</v>
      </c>
      <c r="E14" s="398" t="s">
        <v>55</v>
      </c>
      <c r="F14" s="398" t="s">
        <v>61</v>
      </c>
      <c r="G14" s="398" t="s">
        <v>64</v>
      </c>
      <c r="H14" s="398" t="s">
        <v>62</v>
      </c>
      <c r="I14" s="398" t="s">
        <v>63</v>
      </c>
      <c r="J14" s="398" t="s">
        <v>60</v>
      </c>
      <c r="K14" s="398" t="s">
        <v>56</v>
      </c>
      <c r="L14" s="398" t="s">
        <v>57</v>
      </c>
      <c r="M14" s="398" t="s">
        <v>496</v>
      </c>
      <c r="N14" s="398" t="s">
        <v>495</v>
      </c>
    </row>
    <row r="15" spans="1:14" x14ac:dyDescent="0.35">
      <c r="B15" s="221" t="s">
        <v>494</v>
      </c>
      <c r="C15" s="399">
        <v>7.1969255234561365</v>
      </c>
      <c r="D15" s="399">
        <v>5.5416326530612254</v>
      </c>
      <c r="E15" s="399">
        <v>7.1969255234561366E-2</v>
      </c>
      <c r="F15" s="399">
        <v>3.2985908649173954</v>
      </c>
      <c r="G15" s="399">
        <v>2.9687317784256559</v>
      </c>
      <c r="H15" s="399">
        <v>6.5971817298347908</v>
      </c>
      <c r="I15" s="399">
        <v>2.348149429263231</v>
      </c>
      <c r="J15" s="399">
        <v>6.1422036795013577</v>
      </c>
      <c r="K15" s="399">
        <v>0.23284170811181618</v>
      </c>
      <c r="L15" s="399">
        <v>1.7992313808640341</v>
      </c>
      <c r="M15" s="399">
        <v>3.7451693204754433</v>
      </c>
      <c r="N15" s="400">
        <v>3.3354279202616506</v>
      </c>
    </row>
    <row r="16" spans="1:14" x14ac:dyDescent="0.35">
      <c r="B16" s="221" t="s">
        <v>493</v>
      </c>
      <c r="C16" s="399">
        <v>2.2441322314049588</v>
      </c>
      <c r="D16" s="399">
        <v>0.98741818181818186</v>
      </c>
      <c r="E16" s="399">
        <v>0</v>
      </c>
      <c r="F16" s="399">
        <v>5.8774891774891778</v>
      </c>
      <c r="G16" s="399">
        <v>1.5428409090909092</v>
      </c>
      <c r="H16" s="399">
        <v>0.5877489177489178</v>
      </c>
      <c r="I16" s="399">
        <v>1.6735901386748846</v>
      </c>
      <c r="J16" s="399">
        <v>4.2561128526645771</v>
      </c>
      <c r="K16" s="399">
        <v>0.18151069518716575</v>
      </c>
      <c r="L16" s="399">
        <v>0.96177095631641085</v>
      </c>
      <c r="M16" s="399">
        <v>2.1837132867132869</v>
      </c>
      <c r="N16" s="400">
        <v>1.6603161052145825</v>
      </c>
    </row>
    <row r="17" spans="2:14" x14ac:dyDescent="0.35">
      <c r="B17" s="221" t="s">
        <v>492</v>
      </c>
      <c r="C17" s="399">
        <v>4.7019913419913415</v>
      </c>
      <c r="D17" s="399">
        <v>3.1033142857142857</v>
      </c>
      <c r="E17" s="399">
        <v>0</v>
      </c>
      <c r="F17" s="399">
        <v>0</v>
      </c>
      <c r="G17" s="399">
        <v>4.848928571428571</v>
      </c>
      <c r="H17" s="399">
        <v>0</v>
      </c>
      <c r="I17" s="399">
        <v>0</v>
      </c>
      <c r="J17" s="399">
        <v>0</v>
      </c>
      <c r="K17" s="399">
        <v>1.140924369747899</v>
      </c>
      <c r="L17" s="399">
        <v>0</v>
      </c>
      <c r="M17" s="399">
        <v>0.59679120879120873</v>
      </c>
      <c r="N17" s="400">
        <v>1.181464829586657</v>
      </c>
    </row>
    <row r="18" spans="2:14" x14ac:dyDescent="0.35">
      <c r="B18" s="221" t="s">
        <v>491</v>
      </c>
      <c r="C18" s="399">
        <v>0</v>
      </c>
      <c r="D18" s="399">
        <v>0</v>
      </c>
      <c r="E18" s="399">
        <v>0</v>
      </c>
      <c r="F18" s="399">
        <v>0</v>
      </c>
      <c r="G18" s="399">
        <v>0</v>
      </c>
      <c r="H18" s="399">
        <v>0</v>
      </c>
      <c r="I18" s="399">
        <v>0</v>
      </c>
      <c r="J18" s="399">
        <v>0</v>
      </c>
      <c r="K18" s="399">
        <v>0</v>
      </c>
      <c r="L18" s="399">
        <v>0</v>
      </c>
      <c r="M18" s="399">
        <v>0</v>
      </c>
      <c r="N18" s="400">
        <v>0</v>
      </c>
    </row>
    <row r="19" spans="2:14" x14ac:dyDescent="0.35">
      <c r="B19" s="221" t="s">
        <v>490</v>
      </c>
      <c r="C19" s="399">
        <v>0</v>
      </c>
      <c r="D19" s="399">
        <v>0</v>
      </c>
      <c r="E19" s="399">
        <v>0</v>
      </c>
      <c r="F19" s="399">
        <v>1.8472108843537414</v>
      </c>
      <c r="G19" s="399">
        <v>0</v>
      </c>
      <c r="H19" s="399">
        <v>0</v>
      </c>
      <c r="I19" s="399">
        <v>0</v>
      </c>
      <c r="J19" s="399">
        <v>13.376354679802954</v>
      </c>
      <c r="K19" s="399">
        <v>0</v>
      </c>
      <c r="L19" s="399">
        <v>10.075695732838589</v>
      </c>
      <c r="M19" s="399">
        <v>1.7903736263736261</v>
      </c>
      <c r="N19" s="400">
        <v>1.181464829586657</v>
      </c>
    </row>
    <row r="20" spans="2:14" x14ac:dyDescent="0.35">
      <c r="B20" s="221" t="s">
        <v>489</v>
      </c>
      <c r="C20" s="399">
        <v>0</v>
      </c>
      <c r="D20" s="399">
        <v>0</v>
      </c>
      <c r="E20" s="399">
        <v>0</v>
      </c>
      <c r="F20" s="399">
        <v>0</v>
      </c>
      <c r="G20" s="399">
        <v>0</v>
      </c>
      <c r="H20" s="399">
        <v>0</v>
      </c>
      <c r="I20" s="399">
        <v>0</v>
      </c>
      <c r="J20" s="399">
        <v>0</v>
      </c>
      <c r="K20" s="399">
        <v>0</v>
      </c>
      <c r="L20" s="399">
        <v>0</v>
      </c>
      <c r="M20" s="399">
        <v>0</v>
      </c>
      <c r="N20" s="400">
        <v>0</v>
      </c>
    </row>
    <row r="21" spans="2:14" x14ac:dyDescent="0.35">
      <c r="B21" s="221" t="s">
        <v>488</v>
      </c>
      <c r="C21" s="399">
        <v>0</v>
      </c>
      <c r="D21" s="399">
        <v>3.39425</v>
      </c>
      <c r="E21" s="399">
        <v>0</v>
      </c>
      <c r="F21" s="399">
        <v>4.0407738095238095</v>
      </c>
      <c r="G21" s="399">
        <v>31.821093749999999</v>
      </c>
      <c r="H21" s="399">
        <v>0</v>
      </c>
      <c r="I21" s="399">
        <v>2.8764830508474577</v>
      </c>
      <c r="J21" s="399">
        <v>0.58521551724137921</v>
      </c>
      <c r="K21" s="399">
        <v>0</v>
      </c>
      <c r="L21" s="399">
        <v>3.3060876623376623</v>
      </c>
      <c r="M21" s="399">
        <v>1.3707548076923077</v>
      </c>
      <c r="N21" s="400">
        <v>2.6275285532994923</v>
      </c>
    </row>
    <row r="22" spans="2:14" x14ac:dyDescent="0.35">
      <c r="B22" s="221" t="s">
        <v>487</v>
      </c>
      <c r="C22" s="399">
        <v>0</v>
      </c>
      <c r="D22" s="399">
        <v>2.17232</v>
      </c>
      <c r="E22" s="399">
        <v>0</v>
      </c>
      <c r="F22" s="399">
        <v>0</v>
      </c>
      <c r="G22" s="399">
        <v>0</v>
      </c>
      <c r="H22" s="399">
        <v>0</v>
      </c>
      <c r="I22" s="399">
        <v>0</v>
      </c>
      <c r="J22" s="399">
        <v>3.745379310344827</v>
      </c>
      <c r="K22" s="399">
        <v>0</v>
      </c>
      <c r="L22" s="399">
        <v>1.4105974025974026</v>
      </c>
      <c r="M22" s="399">
        <v>0.41775384615384614</v>
      </c>
      <c r="N22" s="400">
        <v>0.55135025380710656</v>
      </c>
    </row>
    <row r="23" spans="2:14" x14ac:dyDescent="0.35">
      <c r="B23" s="221" t="s">
        <v>486</v>
      </c>
      <c r="C23" s="399">
        <v>4.4720026350461133</v>
      </c>
      <c r="D23" s="399">
        <v>0.42164596273291927</v>
      </c>
      <c r="E23" s="399">
        <v>0.53664031620553365</v>
      </c>
      <c r="F23" s="399">
        <v>6.0235137533274177</v>
      </c>
      <c r="G23" s="399">
        <v>0.52705745341614907</v>
      </c>
      <c r="H23" s="399">
        <v>14.054865424430641</v>
      </c>
      <c r="I23" s="399">
        <v>3.5732708706179599</v>
      </c>
      <c r="J23" s="399">
        <v>1.7447419147569072</v>
      </c>
      <c r="K23" s="399">
        <v>6.2006759225429304</v>
      </c>
      <c r="L23" s="399">
        <v>3.8331451157538119</v>
      </c>
      <c r="M23" s="399">
        <v>4.9300143334925943</v>
      </c>
      <c r="N23" s="400">
        <v>4.3983880884068478</v>
      </c>
    </row>
    <row r="24" spans="2:14" x14ac:dyDescent="0.35">
      <c r="B24" s="221" t="s">
        <v>485</v>
      </c>
      <c r="C24" s="399">
        <v>0</v>
      </c>
      <c r="D24" s="399">
        <v>1.5972941176470588</v>
      </c>
      <c r="E24" s="399">
        <v>0</v>
      </c>
      <c r="F24" s="399">
        <v>0</v>
      </c>
      <c r="G24" s="399">
        <v>0.24957720588235294</v>
      </c>
      <c r="H24" s="399">
        <v>0</v>
      </c>
      <c r="I24" s="399">
        <v>0.27072781655034894</v>
      </c>
      <c r="J24" s="399">
        <v>0.5507910750507099</v>
      </c>
      <c r="K24" s="399">
        <v>0</v>
      </c>
      <c r="L24" s="399">
        <v>0.25930099312452254</v>
      </c>
      <c r="M24" s="399">
        <v>0.12286877828054299</v>
      </c>
      <c r="N24" s="400">
        <v>0.2939183338309943</v>
      </c>
    </row>
    <row r="25" spans="2:14" x14ac:dyDescent="0.35">
      <c r="B25" s="221" t="s">
        <v>484</v>
      </c>
      <c r="C25" s="399">
        <v>0</v>
      </c>
      <c r="D25" s="399">
        <v>0</v>
      </c>
      <c r="E25" s="399">
        <v>0</v>
      </c>
      <c r="F25" s="399">
        <v>0</v>
      </c>
      <c r="G25" s="399">
        <v>0</v>
      </c>
      <c r="H25" s="399">
        <v>0</v>
      </c>
      <c r="I25" s="399">
        <v>0</v>
      </c>
      <c r="J25" s="399">
        <v>0</v>
      </c>
      <c r="K25" s="399">
        <v>0</v>
      </c>
      <c r="L25" s="399">
        <v>0</v>
      </c>
      <c r="M25" s="399">
        <v>0</v>
      </c>
      <c r="N25" s="400">
        <v>0</v>
      </c>
    </row>
    <row r="26" spans="2:14" x14ac:dyDescent="0.35">
      <c r="B26" s="221" t="s">
        <v>483</v>
      </c>
      <c r="C26" s="399">
        <v>7.7627215551743856</v>
      </c>
      <c r="D26" s="399">
        <v>4.0987169811320756</v>
      </c>
      <c r="E26" s="399">
        <v>0.37261063464837046</v>
      </c>
      <c r="F26" s="399">
        <v>1.2198562443845464</v>
      </c>
      <c r="G26" s="399">
        <v>3.2021226415094342</v>
      </c>
      <c r="H26" s="399">
        <v>0</v>
      </c>
      <c r="I26" s="399">
        <v>1.7367444835305403</v>
      </c>
      <c r="J26" s="399">
        <v>0.70667534157449574</v>
      </c>
      <c r="K26" s="399">
        <v>0.37672031076581575</v>
      </c>
      <c r="L26" s="399">
        <v>3.3268806665033082E-2</v>
      </c>
      <c r="M26" s="399">
        <v>1.7340725689404937</v>
      </c>
      <c r="N26" s="400">
        <v>1.8595067522267983</v>
      </c>
    </row>
    <row r="27" spans="2:14" x14ac:dyDescent="0.35">
      <c r="B27" s="221" t="s">
        <v>482</v>
      </c>
      <c r="C27" s="399">
        <v>0</v>
      </c>
      <c r="D27" s="399">
        <v>0.33942499999999998</v>
      </c>
      <c r="E27" s="399">
        <v>0</v>
      </c>
      <c r="F27" s="399">
        <v>0.26938492063492064</v>
      </c>
      <c r="G27" s="399">
        <v>0</v>
      </c>
      <c r="H27" s="399">
        <v>0</v>
      </c>
      <c r="I27" s="399">
        <v>0.19176553672316388</v>
      </c>
      <c r="J27" s="399">
        <v>0</v>
      </c>
      <c r="K27" s="399">
        <v>0.58234681372549024</v>
      </c>
      <c r="L27" s="399">
        <v>0.44081168831168832</v>
      </c>
      <c r="M27" s="399">
        <v>8.7032051282051284E-2</v>
      </c>
      <c r="N27" s="400">
        <v>0.20101311336717428</v>
      </c>
    </row>
    <row r="28" spans="2:14" x14ac:dyDescent="0.35">
      <c r="B28" s="221" t="s">
        <v>481</v>
      </c>
      <c r="C28" s="399">
        <v>0</v>
      </c>
      <c r="D28" s="399">
        <v>2.3759749999999999</v>
      </c>
      <c r="E28" s="399">
        <v>0</v>
      </c>
      <c r="F28" s="399">
        <v>0</v>
      </c>
      <c r="G28" s="399">
        <v>0</v>
      </c>
      <c r="H28" s="399">
        <v>0.80815476190476188</v>
      </c>
      <c r="I28" s="399">
        <v>0.57529661016949152</v>
      </c>
      <c r="J28" s="399">
        <v>0</v>
      </c>
      <c r="K28" s="399">
        <v>0</v>
      </c>
      <c r="L28" s="399">
        <v>0</v>
      </c>
      <c r="M28" s="399">
        <v>0.26109615384615387</v>
      </c>
      <c r="N28" s="400">
        <v>0.47381662436548222</v>
      </c>
    </row>
    <row r="29" spans="2:14" x14ac:dyDescent="0.35">
      <c r="B29" s="221" t="s">
        <v>480</v>
      </c>
      <c r="C29" s="399">
        <v>6.2337006427915522</v>
      </c>
      <c r="D29" s="399">
        <v>1.2342727272727274</v>
      </c>
      <c r="E29" s="399">
        <v>0.3366198347107438</v>
      </c>
      <c r="F29" s="399">
        <v>1.9591630591630596</v>
      </c>
      <c r="G29" s="399">
        <v>2.5714015151515155</v>
      </c>
      <c r="H29" s="399">
        <v>1.7142676767676768</v>
      </c>
      <c r="I29" s="399">
        <v>1.5689907550077042</v>
      </c>
      <c r="J29" s="399">
        <v>4.2561128526645771</v>
      </c>
      <c r="K29" s="399">
        <v>0.45377673796791446</v>
      </c>
      <c r="L29" s="399">
        <v>1.0686343959071232</v>
      </c>
      <c r="M29" s="399">
        <v>2.2865693473193476</v>
      </c>
      <c r="N29" s="400">
        <v>1.8482764190124596</v>
      </c>
    </row>
    <row r="30" spans="2:14" x14ac:dyDescent="0.35">
      <c r="B30" s="221" t="s">
        <v>479</v>
      </c>
      <c r="C30" s="399">
        <v>3.740220385674931</v>
      </c>
      <c r="D30" s="399">
        <v>9.8741818181818193</v>
      </c>
      <c r="E30" s="399">
        <v>0</v>
      </c>
      <c r="F30" s="399">
        <v>0.2938744588744589</v>
      </c>
      <c r="G30" s="399">
        <v>0.3857102272727273</v>
      </c>
      <c r="H30" s="399">
        <v>2.2040584415584417</v>
      </c>
      <c r="I30" s="399">
        <v>4.1839753466872107</v>
      </c>
      <c r="J30" s="399">
        <v>0.21280564263322882</v>
      </c>
      <c r="K30" s="399">
        <v>2.7226604278074866</v>
      </c>
      <c r="L30" s="399">
        <v>1.4025826446280991</v>
      </c>
      <c r="M30" s="399">
        <v>1.851409090909091</v>
      </c>
      <c r="N30" s="400">
        <v>2.9603749423165664</v>
      </c>
    </row>
    <row r="31" spans="2:14" x14ac:dyDescent="0.35">
      <c r="B31" s="221" t="s">
        <v>478</v>
      </c>
      <c r="C31" s="399">
        <v>1.1822535701846046</v>
      </c>
      <c r="D31" s="399">
        <v>1.8726896551724137</v>
      </c>
      <c r="E31" s="399">
        <v>0.56748171368861022</v>
      </c>
      <c r="F31" s="399"/>
      <c r="G31" s="399">
        <v>0.58521551724137932</v>
      </c>
      <c r="H31" s="399">
        <v>0.55734811165845644</v>
      </c>
      <c r="I31" s="399">
        <v>2.116033508669394</v>
      </c>
      <c r="J31" s="399">
        <v>2.6906460562822034</v>
      </c>
      <c r="K31" s="399">
        <v>0.45899256254225829</v>
      </c>
      <c r="L31" s="399">
        <v>8.1068816241230038E-2</v>
      </c>
      <c r="M31" s="399">
        <v>1.2304531388152076</v>
      </c>
      <c r="N31" s="400">
        <v>1.1526072116226151</v>
      </c>
    </row>
    <row r="32" spans="2:14" x14ac:dyDescent="0.35">
      <c r="B32" s="221" t="s">
        <v>477</v>
      </c>
      <c r="C32" s="399">
        <v>0</v>
      </c>
      <c r="D32" s="399">
        <v>0</v>
      </c>
      <c r="E32" s="399">
        <v>0</v>
      </c>
      <c r="F32" s="399">
        <v>0</v>
      </c>
      <c r="G32" s="399">
        <v>0</v>
      </c>
      <c r="H32" s="399">
        <v>0</v>
      </c>
      <c r="I32" s="399">
        <v>0</v>
      </c>
      <c r="J32" s="399">
        <v>0</v>
      </c>
      <c r="K32" s="399">
        <v>6.655392156862745</v>
      </c>
      <c r="L32" s="399">
        <v>73.468614718614717</v>
      </c>
      <c r="M32" s="399">
        <v>0</v>
      </c>
      <c r="N32" s="400">
        <v>1.1486463620981389</v>
      </c>
    </row>
    <row r="33" spans="2:14" x14ac:dyDescent="0.35">
      <c r="B33" s="221" t="s">
        <v>476</v>
      </c>
      <c r="C33" s="399">
        <v>0.10158623269734381</v>
      </c>
      <c r="D33" s="399">
        <v>1.0057037037037038</v>
      </c>
      <c r="E33" s="399">
        <v>0</v>
      </c>
      <c r="F33" s="399">
        <v>7.9817754262198712E-2</v>
      </c>
      <c r="G33" s="399">
        <v>0</v>
      </c>
      <c r="H33" s="399">
        <v>0.19954438565549679</v>
      </c>
      <c r="I33" s="399">
        <v>5.6819418288344845E-2</v>
      </c>
      <c r="J33" s="399">
        <v>1.4449765857811834</v>
      </c>
      <c r="K33" s="399">
        <v>6.1624001452432822</v>
      </c>
      <c r="L33" s="399">
        <v>1.9591630591630591</v>
      </c>
      <c r="M33" s="399">
        <v>0.23208547008547006</v>
      </c>
      <c r="N33" s="400">
        <v>1.3443416682333771</v>
      </c>
    </row>
    <row r="34" spans="2:14" x14ac:dyDescent="0.35">
      <c r="B34" s="221" t="s">
        <v>475</v>
      </c>
      <c r="C34" s="399">
        <v>0</v>
      </c>
      <c r="D34" s="399">
        <v>0.16971250000000002</v>
      </c>
      <c r="E34" s="399">
        <v>1.542840909090909</v>
      </c>
      <c r="F34" s="399">
        <v>0</v>
      </c>
      <c r="G34" s="399">
        <v>0</v>
      </c>
      <c r="H34" s="399">
        <v>0</v>
      </c>
      <c r="I34" s="399">
        <v>0</v>
      </c>
      <c r="J34" s="399">
        <v>5.8521551724137932</v>
      </c>
      <c r="K34" s="399">
        <v>0</v>
      </c>
      <c r="L34" s="399">
        <v>0</v>
      </c>
      <c r="M34" s="399">
        <v>0.97911057692307701</v>
      </c>
      <c r="N34" s="400">
        <v>0.66765069796954313</v>
      </c>
    </row>
    <row r="35" spans="2:14" x14ac:dyDescent="0.35">
      <c r="B35" s="221" t="s">
        <v>474</v>
      </c>
      <c r="C35" s="399">
        <v>0.30030966600309666</v>
      </c>
      <c r="D35" s="399">
        <v>1.982043795620438</v>
      </c>
      <c r="E35" s="399">
        <v>1.8018579960185799</v>
      </c>
      <c r="F35" s="399">
        <v>0.47191518943343769</v>
      </c>
      <c r="G35" s="399">
        <v>7.4326642335766424</v>
      </c>
      <c r="H35" s="401">
        <v>0.11797879735835942</v>
      </c>
      <c r="I35" s="399">
        <v>1.1757886923172089</v>
      </c>
      <c r="J35" s="399">
        <v>2.3921218223005285</v>
      </c>
      <c r="K35" s="399">
        <v>1.7488621726062688</v>
      </c>
      <c r="L35" s="399">
        <v>3.2176035643188925</v>
      </c>
      <c r="M35" s="399">
        <v>1.048196238068501</v>
      </c>
      <c r="N35" s="400">
        <v>1.5468996628255958</v>
      </c>
    </row>
    <row r="36" spans="2:14" x14ac:dyDescent="0.35">
      <c r="B36" s="221" t="s">
        <v>473</v>
      </c>
      <c r="C36" s="399">
        <v>0.38918509418509423</v>
      </c>
      <c r="D36" s="399">
        <v>0.33025135135135131</v>
      </c>
      <c r="E36" s="399">
        <v>0.3002285012285012</v>
      </c>
      <c r="F36" s="399">
        <v>0.21842020592020592</v>
      </c>
      <c r="G36" s="399">
        <v>1.7200591216216214</v>
      </c>
      <c r="H36" s="399">
        <v>0.87368082368082367</v>
      </c>
      <c r="I36" s="399">
        <v>1.8658268437929453</v>
      </c>
      <c r="J36" s="399">
        <v>0.50613233923578749</v>
      </c>
      <c r="K36" s="399">
        <v>1.0792527821939586</v>
      </c>
      <c r="L36" s="399">
        <v>4.7655317655317653</v>
      </c>
      <c r="M36" s="399">
        <v>0.76917515592515584</v>
      </c>
      <c r="N36" s="400">
        <v>0.80560467828234317</v>
      </c>
    </row>
    <row r="37" spans="2:14" x14ac:dyDescent="0.35">
      <c r="B37" s="221" t="s">
        <v>472</v>
      </c>
      <c r="C37" s="399">
        <v>0.15237934904601572</v>
      </c>
      <c r="D37" s="399">
        <v>5.028518518518519E-2</v>
      </c>
      <c r="E37" s="399">
        <v>0</v>
      </c>
      <c r="F37" s="399">
        <v>1.1972663139329807</v>
      </c>
      <c r="G37" s="399">
        <v>0</v>
      </c>
      <c r="H37" s="399">
        <v>0.11972663139329806</v>
      </c>
      <c r="I37" s="399">
        <v>0</v>
      </c>
      <c r="J37" s="399">
        <v>0.17339719029374201</v>
      </c>
      <c r="K37" s="399">
        <v>0.29579520697167755</v>
      </c>
      <c r="L37" s="399">
        <v>19.591630591630594</v>
      </c>
      <c r="M37" s="399">
        <v>0.25142592592592594</v>
      </c>
      <c r="N37" s="400">
        <v>0.22334790374130478</v>
      </c>
    </row>
    <row r="38" spans="2:14" x14ac:dyDescent="0.35">
      <c r="B38" s="221" t="s">
        <v>471</v>
      </c>
      <c r="C38" s="399">
        <v>0.48979076479076472</v>
      </c>
      <c r="D38" s="399">
        <v>0.75427777777777771</v>
      </c>
      <c r="E38" s="399">
        <v>0.78366522366522362</v>
      </c>
      <c r="F38" s="399">
        <v>1.1545068027210883</v>
      </c>
      <c r="G38" s="399">
        <v>0.84182787698412698</v>
      </c>
      <c r="H38" s="399">
        <v>0.57725340136054415</v>
      </c>
      <c r="I38" s="399">
        <v>1.278436911487759</v>
      </c>
      <c r="J38" s="399">
        <v>1.4862616310892172</v>
      </c>
      <c r="K38" s="399">
        <v>1.2676937441643323</v>
      </c>
      <c r="L38" s="399">
        <v>1.7492527313955883</v>
      </c>
      <c r="M38" s="399">
        <v>0.96356913919413911</v>
      </c>
      <c r="N38" s="400">
        <v>0.98455402465554753</v>
      </c>
    </row>
    <row r="39" spans="2:14" x14ac:dyDescent="0.35">
      <c r="B39" s="221" t="s">
        <v>470</v>
      </c>
      <c r="C39" s="399">
        <v>0</v>
      </c>
      <c r="D39" s="399">
        <v>0.28583157894736844</v>
      </c>
      <c r="E39" s="399">
        <v>1.5590813397129188</v>
      </c>
      <c r="F39" s="399">
        <v>0.17013784461152884</v>
      </c>
      <c r="G39" s="399">
        <v>0</v>
      </c>
      <c r="H39" s="399">
        <v>6.8055137844611535E-2</v>
      </c>
      <c r="I39" s="399">
        <v>1.211150758251561</v>
      </c>
      <c r="J39" s="399">
        <v>0.14784392014519057</v>
      </c>
      <c r="K39" s="399">
        <v>0.31525541795665635</v>
      </c>
      <c r="L39" s="399">
        <v>0.46401230348598776</v>
      </c>
      <c r="M39" s="399">
        <v>0.65961133603238875</v>
      </c>
      <c r="N39" s="400">
        <v>0.52595912369756881</v>
      </c>
    </row>
    <row r="40" spans="2:14" x14ac:dyDescent="0.35">
      <c r="B40" s="221" t="s">
        <v>469</v>
      </c>
      <c r="C40" s="399">
        <v>0.13489319423745655</v>
      </c>
      <c r="D40" s="399">
        <v>0.44514754098360659</v>
      </c>
      <c r="E40" s="399">
        <v>0.16187183308494785</v>
      </c>
      <c r="F40" s="399">
        <v>0.42395003903200629</v>
      </c>
      <c r="G40" s="399">
        <v>4.1732581967213118</v>
      </c>
      <c r="H40" s="399">
        <v>0.42395003903200629</v>
      </c>
      <c r="I40" s="399">
        <v>1.6975965545984999</v>
      </c>
      <c r="J40" s="399">
        <v>0.76749576031656308</v>
      </c>
      <c r="K40" s="399">
        <v>9.8194310511089691E-2</v>
      </c>
      <c r="L40" s="399">
        <v>0.28905684479454974</v>
      </c>
      <c r="M40" s="399">
        <v>0.65916078184110982</v>
      </c>
      <c r="N40" s="400">
        <v>0.67788965632021303</v>
      </c>
    </row>
    <row r="41" spans="2:14" x14ac:dyDescent="0.35">
      <c r="B41" s="221" t="s">
        <v>468</v>
      </c>
      <c r="C41" s="399">
        <v>1.5623705408515534</v>
      </c>
      <c r="D41" s="399">
        <v>0.77337341772151891</v>
      </c>
      <c r="E41" s="399">
        <v>4.6871116225546601</v>
      </c>
      <c r="F41" s="399">
        <v>1.8413652802893308</v>
      </c>
      <c r="G41" s="399">
        <v>1.0741297468354429</v>
      </c>
      <c r="H41" s="399">
        <v>0.51149035563592515</v>
      </c>
      <c r="I41" s="399">
        <v>0.65540120145891434</v>
      </c>
      <c r="J41" s="399">
        <v>2.0741815800960279</v>
      </c>
      <c r="K41" s="399">
        <v>0.75820923306031263</v>
      </c>
      <c r="L41" s="399">
        <v>0.33479368732533288</v>
      </c>
      <c r="M41" s="399">
        <v>1.9499586173320349</v>
      </c>
      <c r="N41" s="400">
        <v>1.5593964852534856</v>
      </c>
    </row>
    <row r="42" spans="2:14" x14ac:dyDescent="0.35">
      <c r="B42" s="221" t="s">
        <v>467</v>
      </c>
      <c r="C42" s="399">
        <v>1.7142676767676768</v>
      </c>
      <c r="D42" s="399">
        <v>0.13199861111111111</v>
      </c>
      <c r="E42" s="399">
        <v>0.13714141414141415</v>
      </c>
      <c r="F42" s="399">
        <v>0.44897486772486778</v>
      </c>
      <c r="G42" s="399">
        <v>0</v>
      </c>
      <c r="H42" s="399">
        <v>6.7346230158730161E-2</v>
      </c>
      <c r="I42" s="399">
        <v>1.5980461393596987</v>
      </c>
      <c r="J42" s="399">
        <v>1.9507183908045977</v>
      </c>
      <c r="K42" s="399">
        <v>0.69327001633986929</v>
      </c>
      <c r="L42" s="399">
        <v>0.85713383838383839</v>
      </c>
      <c r="M42" s="399">
        <v>0.91021020299145305</v>
      </c>
      <c r="N42" s="400">
        <v>0.73704808234630581</v>
      </c>
    </row>
    <row r="43" spans="2:14" x14ac:dyDescent="0.35">
      <c r="B43" s="221" t="s">
        <v>466</v>
      </c>
      <c r="C43" s="399">
        <v>0.1773380355276907</v>
      </c>
      <c r="D43" s="399">
        <v>2.8090344827586207</v>
      </c>
      <c r="E43" s="399">
        <v>0.85122257053291539</v>
      </c>
      <c r="F43" s="399">
        <v>0.16720443349753694</v>
      </c>
      <c r="G43" s="399">
        <v>0.14630387931034483</v>
      </c>
      <c r="H43" s="399">
        <v>5.5734811165845645E-2</v>
      </c>
      <c r="I43" s="399">
        <v>0.29756721215663351</v>
      </c>
      <c r="J43" s="399">
        <v>0.16143876337693222</v>
      </c>
      <c r="K43" s="399">
        <v>0.17212221095334684</v>
      </c>
      <c r="L43" s="399">
        <v>6.0801612180922525E-2</v>
      </c>
      <c r="M43" s="399">
        <v>0.32411936339522546</v>
      </c>
      <c r="N43" s="400">
        <v>0.60600997724488004</v>
      </c>
    </row>
    <row r="44" spans="2:14" x14ac:dyDescent="0.35">
      <c r="B44" s="221" t="s">
        <v>465</v>
      </c>
      <c r="C44" s="399">
        <v>0.14870755750273823</v>
      </c>
      <c r="D44" s="399">
        <v>0.49073493975903615</v>
      </c>
      <c r="E44" s="399">
        <v>2.9741511500547643E-2</v>
      </c>
      <c r="F44" s="399">
        <v>0.27263052208835342</v>
      </c>
      <c r="G44" s="399">
        <v>0.81789156626506032</v>
      </c>
      <c r="H44" s="399">
        <v>0.31157773952954676</v>
      </c>
      <c r="I44" s="399">
        <v>0.55450275678987138</v>
      </c>
      <c r="J44" s="399">
        <v>0.39484420440382223</v>
      </c>
      <c r="K44" s="399">
        <v>0.16838944011339477</v>
      </c>
      <c r="L44" s="399">
        <v>12.746362071663276</v>
      </c>
      <c r="M44" s="399">
        <v>0.28940778498609826</v>
      </c>
      <c r="N44" s="400">
        <v>0.31553177175707908</v>
      </c>
    </row>
    <row r="45" spans="2:14" x14ac:dyDescent="0.35">
      <c r="B45" s="221" t="s">
        <v>464</v>
      </c>
      <c r="C45" s="399">
        <v>6.1406603346901859E-2</v>
      </c>
      <c r="D45" s="399">
        <v>0.60792537313432837</v>
      </c>
      <c r="E45" s="399">
        <v>0.11053188602442335</v>
      </c>
      <c r="F45" s="399">
        <v>9.6496090973702917E-2</v>
      </c>
      <c r="G45" s="399">
        <v>0.1266511194029851</v>
      </c>
      <c r="H45" s="399">
        <v>0.19299218194740583</v>
      </c>
      <c r="I45" s="399">
        <v>6.8692132557551244E-2</v>
      </c>
      <c r="J45" s="399">
        <v>1.3975295934122491</v>
      </c>
      <c r="K45" s="399">
        <v>0.44700395083406502</v>
      </c>
      <c r="L45" s="399">
        <v>0.39475673580151194</v>
      </c>
      <c r="M45" s="399">
        <v>0.24940528128587833</v>
      </c>
      <c r="N45" s="400">
        <v>0.32402113796499737</v>
      </c>
    </row>
    <row r="46" spans="2:14" x14ac:dyDescent="0.35">
      <c r="B46" s="221" t="s">
        <v>463</v>
      </c>
      <c r="C46" s="399">
        <v>0.36409224993295791</v>
      </c>
      <c r="D46" s="399">
        <v>1.2015044247787612</v>
      </c>
      <c r="E46" s="399">
        <v>0.43691069991954951</v>
      </c>
      <c r="F46" s="399">
        <v>5.1493046776232623</v>
      </c>
      <c r="G46" s="399">
        <v>0.3003761061946903</v>
      </c>
      <c r="H46" s="399">
        <v>0.57214496418036254</v>
      </c>
      <c r="I46" s="399">
        <v>1.0182240887955603</v>
      </c>
      <c r="J46" s="399">
        <v>1.0357796765334146</v>
      </c>
      <c r="K46" s="399">
        <v>5.3007548152004169</v>
      </c>
      <c r="L46" s="399">
        <v>1.2483162854844272</v>
      </c>
      <c r="M46" s="399">
        <v>1.4094571136827774</v>
      </c>
      <c r="N46" s="400">
        <v>2.0096228830690444</v>
      </c>
    </row>
    <row r="47" spans="2:14" x14ac:dyDescent="0.35">
      <c r="B47" s="221" t="s">
        <v>462</v>
      </c>
      <c r="C47" s="399">
        <v>0.14960881542699725</v>
      </c>
      <c r="D47" s="399">
        <v>0.24685454545454549</v>
      </c>
      <c r="E47" s="399">
        <v>1.0098595041322316</v>
      </c>
      <c r="F47" s="399">
        <v>0.20571212121212124</v>
      </c>
      <c r="G47" s="399">
        <v>0</v>
      </c>
      <c r="H47" s="399">
        <v>0.44081168831168832</v>
      </c>
      <c r="I47" s="399">
        <v>0.8367950693374423</v>
      </c>
      <c r="J47" s="399">
        <v>4.2561128526645765E-2</v>
      </c>
      <c r="K47" s="399">
        <v>1.0890641711229947</v>
      </c>
      <c r="L47" s="399">
        <v>0.80147579693034254</v>
      </c>
      <c r="M47" s="399">
        <v>0.53168671328671335</v>
      </c>
      <c r="N47" s="400">
        <v>0.57014628518689436</v>
      </c>
    </row>
    <row r="48" spans="2:14" x14ac:dyDescent="0.35">
      <c r="B48" s="221" t="s">
        <v>461</v>
      </c>
      <c r="C48" s="399">
        <v>0</v>
      </c>
      <c r="D48" s="399">
        <v>0.46549714285714283</v>
      </c>
      <c r="E48" s="399">
        <v>14.105974025974024</v>
      </c>
      <c r="F48" s="399">
        <v>0</v>
      </c>
      <c r="G48" s="399">
        <v>1.4546785714285713</v>
      </c>
      <c r="H48" s="399">
        <v>0</v>
      </c>
      <c r="I48" s="399">
        <v>0.65748184019370459</v>
      </c>
      <c r="J48" s="399">
        <v>0.53505418719211817</v>
      </c>
      <c r="K48" s="399">
        <v>0.57046218487394962</v>
      </c>
      <c r="L48" s="399">
        <v>3.0227087198515772</v>
      </c>
      <c r="M48" s="399">
        <v>3.1928329670329672</v>
      </c>
      <c r="N48" s="400">
        <v>2.3235474981870921</v>
      </c>
    </row>
    <row r="49" spans="2:14" x14ac:dyDescent="0.35">
      <c r="B49" s="221" t="s">
        <v>460</v>
      </c>
      <c r="C49" s="399">
        <v>2.1653907496012761</v>
      </c>
      <c r="D49" s="399">
        <v>2.1437368421052634</v>
      </c>
      <c r="E49" s="399">
        <v>3.8977033492822968</v>
      </c>
      <c r="F49" s="399">
        <v>2.5520676691729323</v>
      </c>
      <c r="G49" s="399">
        <v>3.5728947368421053</v>
      </c>
      <c r="H49" s="399">
        <v>3.4027568922305766</v>
      </c>
      <c r="I49" s="399">
        <v>0.48446030330062445</v>
      </c>
      <c r="J49" s="399">
        <v>0</v>
      </c>
      <c r="K49" s="399">
        <v>0</v>
      </c>
      <c r="L49" s="399">
        <v>0.37120984278879016</v>
      </c>
      <c r="M49" s="399">
        <v>2.1712206477732794</v>
      </c>
      <c r="N49" s="400">
        <v>1.8499251936948971</v>
      </c>
    </row>
    <row r="50" spans="2:14" x14ac:dyDescent="0.35">
      <c r="B50" s="221" t="s">
        <v>459</v>
      </c>
      <c r="C50" s="399">
        <v>0.55597870597870591</v>
      </c>
      <c r="D50" s="399">
        <v>3.4248288288288289</v>
      </c>
      <c r="E50" s="399">
        <v>0.55597870597870591</v>
      </c>
      <c r="F50" s="399">
        <v>1.3105212355212355</v>
      </c>
      <c r="G50" s="399">
        <v>0.76447072072072075</v>
      </c>
      <c r="H50" s="399">
        <v>0.58245388245388252</v>
      </c>
      <c r="I50" s="399">
        <v>2.0731409375477172</v>
      </c>
      <c r="J50" s="399">
        <v>2.5306616961789374</v>
      </c>
      <c r="K50" s="399">
        <v>1.0792527821939586</v>
      </c>
      <c r="L50" s="399">
        <v>1.9062127062127061</v>
      </c>
      <c r="M50" s="399">
        <v>1.246675329175329</v>
      </c>
      <c r="N50" s="400">
        <v>1.4746135729638268</v>
      </c>
    </row>
    <row r="51" spans="2:14" x14ac:dyDescent="0.35">
      <c r="B51" s="221" t="s">
        <v>458</v>
      </c>
      <c r="C51" s="399">
        <v>0</v>
      </c>
      <c r="D51" s="399">
        <v>0</v>
      </c>
      <c r="E51" s="399">
        <v>0</v>
      </c>
      <c r="F51" s="399">
        <v>1.0775396825396826</v>
      </c>
      <c r="G51" s="399">
        <v>0</v>
      </c>
      <c r="H51" s="399">
        <v>0</v>
      </c>
      <c r="I51" s="399">
        <v>0</v>
      </c>
      <c r="J51" s="399">
        <v>0</v>
      </c>
      <c r="K51" s="399">
        <v>0</v>
      </c>
      <c r="L51" s="399">
        <v>0.2938744588744589</v>
      </c>
      <c r="M51" s="399">
        <v>0.17406410256410257</v>
      </c>
      <c r="N51" s="400">
        <v>0.11486463620981388</v>
      </c>
    </row>
    <row r="52" spans="2:14" x14ac:dyDescent="0.35">
      <c r="B52" s="221" t="s">
        <v>457</v>
      </c>
      <c r="C52" s="399">
        <v>0.42077479338842977</v>
      </c>
      <c r="D52" s="399">
        <v>0.55542272727272723</v>
      </c>
      <c r="E52" s="399">
        <v>0.39272314049586782</v>
      </c>
      <c r="F52" s="399">
        <v>1.8367153679653681</v>
      </c>
      <c r="G52" s="399">
        <v>0.67499289772727278</v>
      </c>
      <c r="H52" s="399">
        <v>0.73468614718614722</v>
      </c>
      <c r="I52" s="399">
        <v>0.8367950693374423</v>
      </c>
      <c r="J52" s="399">
        <v>0.74481974921630101</v>
      </c>
      <c r="K52" s="399">
        <v>0.54453208556149735</v>
      </c>
      <c r="L52" s="399">
        <v>0.80147579693034254</v>
      </c>
      <c r="M52" s="399">
        <v>0.82482648601398612</v>
      </c>
      <c r="N52" s="400">
        <v>0.73617789570835257</v>
      </c>
    </row>
    <row r="53" spans="2:14" x14ac:dyDescent="0.35">
      <c r="B53" s="221" t="s">
        <v>456</v>
      </c>
      <c r="C53" s="399">
        <v>0.16551549982584468</v>
      </c>
      <c r="D53" s="399">
        <v>0.39014367816091955</v>
      </c>
      <c r="E53" s="399">
        <v>0.56748171368861022</v>
      </c>
      <c r="F53" s="399">
        <v>0.74313081554460869</v>
      </c>
      <c r="G53" s="399">
        <v>0.14630387931034483</v>
      </c>
      <c r="H53" s="399">
        <v>0.27867405582922822</v>
      </c>
      <c r="I53" s="399">
        <v>0.59513442431326713</v>
      </c>
      <c r="J53" s="399">
        <v>4.305033690051526</v>
      </c>
      <c r="K53" s="399">
        <v>0.57374070317782289</v>
      </c>
      <c r="L53" s="399">
        <v>3.0400806090461261</v>
      </c>
      <c r="M53" s="399">
        <v>0.92133930150309451</v>
      </c>
      <c r="N53" s="400">
        <v>0.7624635334616956</v>
      </c>
    </row>
    <row r="54" spans="2:14" x14ac:dyDescent="0.35">
      <c r="B54" s="221" t="s">
        <v>455</v>
      </c>
      <c r="C54" s="399">
        <v>0.88836543573385673</v>
      </c>
      <c r="D54" s="399">
        <v>1.0993522267206477</v>
      </c>
      <c r="E54" s="399">
        <v>0.83284259600049071</v>
      </c>
      <c r="F54" s="399">
        <v>1.3087526508579139</v>
      </c>
      <c r="G54" s="399">
        <v>0.91612685560053986</v>
      </c>
      <c r="H54" s="399">
        <v>1.0906272090482616</v>
      </c>
      <c r="I54" s="399">
        <v>1.0869301676616574</v>
      </c>
      <c r="J54" s="399">
        <v>1.2636232491041928</v>
      </c>
      <c r="K54" s="399">
        <v>1.3472453758831466</v>
      </c>
      <c r="L54" s="399">
        <v>1.9036402194296931</v>
      </c>
      <c r="M54" s="399">
        <v>1.0641165784283193</v>
      </c>
      <c r="N54" s="400">
        <v>1.1114432410585229</v>
      </c>
    </row>
    <row r="55" spans="2:14" x14ac:dyDescent="0.35">
      <c r="B55" s="221" t="s">
        <v>454</v>
      </c>
      <c r="C55" s="399">
        <v>1.5915831428403961</v>
      </c>
      <c r="D55" s="399">
        <v>0.73531141199226302</v>
      </c>
      <c r="E55" s="399">
        <v>1.1936873571302971</v>
      </c>
      <c r="F55" s="399">
        <v>1.5631620152896748</v>
      </c>
      <c r="G55" s="399">
        <v>0.57446204061895545</v>
      </c>
      <c r="H55" s="399">
        <v>0.75031776733904387</v>
      </c>
      <c r="I55" s="399">
        <v>0.89020752057174701</v>
      </c>
      <c r="J55" s="399">
        <v>0.90555592609884605</v>
      </c>
      <c r="K55" s="399">
        <v>1.3516753896916598</v>
      </c>
      <c r="L55" s="399">
        <v>1.3642141224346254</v>
      </c>
      <c r="M55" s="399">
        <v>1.131248326141943</v>
      </c>
      <c r="N55" s="400">
        <v>1.0964351638209506</v>
      </c>
    </row>
    <row r="56" spans="2:14" x14ac:dyDescent="0.35">
      <c r="B56" s="221" t="s">
        <v>453</v>
      </c>
      <c r="C56" s="399">
        <v>1.1535259133389975</v>
      </c>
      <c r="D56" s="399">
        <v>1.1419906542056075</v>
      </c>
      <c r="E56" s="399">
        <v>0.57676295666949873</v>
      </c>
      <c r="F56" s="399">
        <v>1.8126835781041388</v>
      </c>
      <c r="G56" s="399">
        <v>0.9516588785046729</v>
      </c>
      <c r="H56" s="399">
        <v>2.7190253671562084</v>
      </c>
      <c r="I56" s="399">
        <v>1.7205132266751149</v>
      </c>
      <c r="J56" s="399">
        <v>1.3126329358685145</v>
      </c>
      <c r="K56" s="399">
        <v>0.7463991203958219</v>
      </c>
      <c r="L56" s="399">
        <v>0.74155237286078413</v>
      </c>
      <c r="M56" s="399">
        <v>1.5372951114306255</v>
      </c>
      <c r="N56" s="400">
        <v>1.3268475734142986</v>
      </c>
    </row>
    <row r="57" spans="2:14" x14ac:dyDescent="0.35">
      <c r="B57" s="221" t="s">
        <v>452</v>
      </c>
      <c r="C57" s="399">
        <v>1.1501476425597832</v>
      </c>
      <c r="D57" s="399">
        <v>1.3013099041533545</v>
      </c>
      <c r="E57" s="399">
        <v>1.3801771710717397</v>
      </c>
      <c r="F57" s="399">
        <v>0.90368743343982949</v>
      </c>
      <c r="G57" s="399">
        <v>1.1860897563897763</v>
      </c>
      <c r="H57" s="399">
        <v>0.90368743343982949</v>
      </c>
      <c r="I57" s="399">
        <v>1.102805003519792</v>
      </c>
      <c r="J57" s="399">
        <v>0.93484906907568577</v>
      </c>
      <c r="K57" s="399">
        <v>1.2757940236797594</v>
      </c>
      <c r="L57" s="399">
        <v>0.98584083647981413</v>
      </c>
      <c r="M57" s="399">
        <v>1.0844249201277956</v>
      </c>
      <c r="N57" s="400">
        <v>1.1491050866836412</v>
      </c>
    </row>
    <row r="58" spans="2:14" x14ac:dyDescent="0.35">
      <c r="B58" s="221" t="s">
        <v>451</v>
      </c>
      <c r="C58" s="399">
        <v>1.9012210832913237</v>
      </c>
      <c r="D58" s="399">
        <v>0.80307578558225512</v>
      </c>
      <c r="E58" s="399">
        <v>0.6388102839858848</v>
      </c>
      <c r="F58" s="399">
        <v>1.0755479271190918</v>
      </c>
      <c r="G58" s="399">
        <v>1.2548059149722737</v>
      </c>
      <c r="H58" s="399">
        <v>3.5851597570636389</v>
      </c>
      <c r="I58" s="399">
        <v>0.68057269964597888</v>
      </c>
      <c r="J58" s="399">
        <v>1.0384600675632609</v>
      </c>
      <c r="K58" s="399">
        <v>1.1071816896814179</v>
      </c>
      <c r="L58" s="399">
        <v>1.9555416856710757</v>
      </c>
      <c r="M58" s="399">
        <v>1.3995912128536898</v>
      </c>
      <c r="N58" s="400">
        <v>1.2675450613171699</v>
      </c>
    </row>
    <row r="59" spans="2:14" x14ac:dyDescent="0.35">
      <c r="B59" s="221" t="s">
        <v>450</v>
      </c>
      <c r="C59" s="399">
        <v>0</v>
      </c>
      <c r="D59" s="399">
        <v>0.45256666666666673</v>
      </c>
      <c r="E59" s="399">
        <v>0</v>
      </c>
      <c r="F59" s="399">
        <v>0</v>
      </c>
      <c r="G59" s="399">
        <v>0</v>
      </c>
      <c r="H59" s="399">
        <v>2.1550793650793652</v>
      </c>
      <c r="I59" s="399">
        <v>0</v>
      </c>
      <c r="J59" s="399">
        <v>0</v>
      </c>
      <c r="K59" s="399">
        <v>0.6655392156862745</v>
      </c>
      <c r="L59" s="399">
        <v>0</v>
      </c>
      <c r="M59" s="399">
        <v>0.34812820512820514</v>
      </c>
      <c r="N59" s="400">
        <v>0.40202622673434857</v>
      </c>
    </row>
    <row r="60" spans="2:14" x14ac:dyDescent="0.35">
      <c r="B60" s="221" t="s">
        <v>449</v>
      </c>
      <c r="C60" s="399">
        <v>0.11589415279556126</v>
      </c>
      <c r="D60" s="399">
        <v>0</v>
      </c>
      <c r="E60" s="399">
        <v>0</v>
      </c>
      <c r="F60" s="399">
        <v>9.1059691482226701E-2</v>
      </c>
      <c r="G60" s="399">
        <v>0</v>
      </c>
      <c r="H60" s="399">
        <v>0</v>
      </c>
      <c r="I60" s="399">
        <v>3.2411076629267128E-2</v>
      </c>
      <c r="J60" s="399">
        <v>0.13187955318115591</v>
      </c>
      <c r="K60" s="399">
        <v>0</v>
      </c>
      <c r="L60" s="399">
        <v>1.1175507591000549</v>
      </c>
      <c r="M60" s="399">
        <v>5.1483748645720473E-2</v>
      </c>
      <c r="N60" s="400">
        <v>3.3974047329663262E-2</v>
      </c>
    </row>
    <row r="61" spans="2:14" x14ac:dyDescent="0.35">
      <c r="B61" s="221" t="s">
        <v>448</v>
      </c>
      <c r="C61" s="399">
        <v>0.66092247778994762</v>
      </c>
      <c r="D61" s="399">
        <v>0.27263052208835342</v>
      </c>
      <c r="E61" s="399">
        <v>0.24784592917123036</v>
      </c>
      <c r="F61" s="399">
        <v>0.51929623254924462</v>
      </c>
      <c r="G61" s="399">
        <v>0.25559111445783134</v>
      </c>
      <c r="H61" s="399">
        <v>0.29210413080895009</v>
      </c>
      <c r="I61" s="399">
        <v>0.64691988292151659</v>
      </c>
      <c r="J61" s="399">
        <v>0.47005262429026451</v>
      </c>
      <c r="K61" s="399">
        <v>2.405563430191354</v>
      </c>
      <c r="L61" s="399">
        <v>1.7703280655087883</v>
      </c>
      <c r="M61" s="399">
        <v>0.46661762434352794</v>
      </c>
      <c r="N61" s="400">
        <v>0.76807076019815301</v>
      </c>
    </row>
    <row r="62" spans="2:14" x14ac:dyDescent="0.35">
      <c r="B62" s="221" t="s">
        <v>447</v>
      </c>
      <c r="C62" s="399">
        <v>0.61801924827675903</v>
      </c>
      <c r="D62" s="399">
        <v>0.58270386266094421</v>
      </c>
      <c r="E62" s="399">
        <v>0.95351541162699971</v>
      </c>
      <c r="F62" s="399">
        <v>1.1099121193541797</v>
      </c>
      <c r="G62" s="399">
        <v>0.54628487124463521</v>
      </c>
      <c r="H62" s="399">
        <v>0.97117310443490701</v>
      </c>
      <c r="I62" s="399">
        <v>0.69134356586891688</v>
      </c>
      <c r="J62" s="399">
        <v>0.80372946573923343</v>
      </c>
      <c r="K62" s="399">
        <v>0.59984221156273665</v>
      </c>
      <c r="L62" s="399">
        <v>0.37837913159801578</v>
      </c>
      <c r="M62" s="399">
        <v>0.86284995047870594</v>
      </c>
      <c r="N62" s="400">
        <v>0.76905078320733755</v>
      </c>
    </row>
    <row r="63" spans="2:14" x14ac:dyDescent="0.35">
      <c r="B63" s="221" t="s">
        <v>446</v>
      </c>
      <c r="C63" s="399">
        <v>0.71641037238052163</v>
      </c>
      <c r="D63" s="399">
        <v>6.7547263681592042</v>
      </c>
      <c r="E63" s="399">
        <v>0.98250565355042963</v>
      </c>
      <c r="F63" s="399">
        <v>0.80413409144752424</v>
      </c>
      <c r="G63" s="399">
        <v>1.8997667910447762</v>
      </c>
      <c r="H63" s="399">
        <v>0.28144693200663351</v>
      </c>
      <c r="I63" s="399">
        <v>1.4310860949489839</v>
      </c>
      <c r="J63" s="399">
        <v>0.34938239835306228</v>
      </c>
      <c r="K63" s="399">
        <v>0.79467369037167102</v>
      </c>
      <c r="L63" s="399">
        <v>0.39475673580151194</v>
      </c>
      <c r="M63" s="399">
        <v>0.83784586681974738</v>
      </c>
      <c r="N63" s="400">
        <v>1.6243916837134125</v>
      </c>
    </row>
    <row r="64" spans="2:14" x14ac:dyDescent="0.35">
      <c r="B64" s="221" t="s">
        <v>445</v>
      </c>
      <c r="C64" s="399">
        <v>0.50419637551990493</v>
      </c>
      <c r="D64" s="399">
        <v>1.1646936274509805</v>
      </c>
      <c r="E64" s="399">
        <v>1.2100713012477717</v>
      </c>
      <c r="F64" s="399">
        <v>0.89134716386554624</v>
      </c>
      <c r="G64" s="399">
        <v>1.5598575367647061</v>
      </c>
      <c r="H64" s="399">
        <v>0.59423144257703087</v>
      </c>
      <c r="I64" s="399">
        <v>0.84602442671984057</v>
      </c>
      <c r="J64" s="399">
        <v>1.0040462305611901</v>
      </c>
      <c r="K64" s="399">
        <v>0.85639237312572092</v>
      </c>
      <c r="L64" s="399">
        <v>0.75629456327985745</v>
      </c>
      <c r="M64" s="399">
        <v>0.86392109728506794</v>
      </c>
      <c r="N64" s="400">
        <v>0.92905220463820049</v>
      </c>
    </row>
    <row r="65" spans="2:14" x14ac:dyDescent="0.35">
      <c r="B65" s="221" t="s">
        <v>444</v>
      </c>
      <c r="C65" s="399">
        <v>7.2179691653375858E-2</v>
      </c>
      <c r="D65" s="399">
        <v>1.1909649122807018</v>
      </c>
      <c r="E65" s="399">
        <v>0.32480861244019138</v>
      </c>
      <c r="F65" s="399">
        <v>0.22685045948203841</v>
      </c>
      <c r="G65" s="399">
        <v>1.8608826754385963</v>
      </c>
      <c r="H65" s="399">
        <v>0.14178153717627404</v>
      </c>
      <c r="I65" s="399">
        <v>1.211150758251561</v>
      </c>
      <c r="J65" s="399">
        <v>8.2135511191772523E-2</v>
      </c>
      <c r="K65" s="399">
        <v>0.15762770897832815</v>
      </c>
      <c r="L65" s="399">
        <v>4.640123034859877E-2</v>
      </c>
      <c r="M65" s="399">
        <v>0.42141835357624829</v>
      </c>
      <c r="N65" s="400">
        <v>0.5320046308665064</v>
      </c>
    </row>
    <row r="66" spans="2:14" x14ac:dyDescent="0.35">
      <c r="B66" s="221" t="s">
        <v>443</v>
      </c>
      <c r="C66" s="399">
        <v>0.15098137336669445</v>
      </c>
      <c r="D66" s="399">
        <v>0.17438348623853211</v>
      </c>
      <c r="E66" s="399">
        <v>0.2264720600500417</v>
      </c>
      <c r="F66" s="399">
        <v>2.9657055482743555E-2</v>
      </c>
      <c r="G66" s="399">
        <v>7.7849770642201832E-2</v>
      </c>
      <c r="H66" s="399">
        <v>0</v>
      </c>
      <c r="I66" s="399">
        <v>0.14778261545638313</v>
      </c>
      <c r="J66" s="399">
        <v>0</v>
      </c>
      <c r="K66" s="399">
        <v>0.36635186184565566</v>
      </c>
      <c r="L66" s="399">
        <v>0.48529727153580365</v>
      </c>
      <c r="M66" s="399">
        <v>0.10539661256175017</v>
      </c>
      <c r="N66" s="400">
        <v>0.15807060028873468</v>
      </c>
    </row>
    <row r="67" spans="2:14" x14ac:dyDescent="0.35">
      <c r="B67" s="221" t="s">
        <v>442</v>
      </c>
      <c r="C67" s="399">
        <v>0.22856902356902359</v>
      </c>
      <c r="D67" s="399">
        <v>0</v>
      </c>
      <c r="E67" s="399">
        <v>2.0571212121212126</v>
      </c>
      <c r="F67" s="399">
        <v>0</v>
      </c>
      <c r="G67" s="399">
        <v>0</v>
      </c>
      <c r="H67" s="399">
        <v>0</v>
      </c>
      <c r="I67" s="399">
        <v>0</v>
      </c>
      <c r="J67" s="399">
        <v>0</v>
      </c>
      <c r="K67" s="399">
        <v>0</v>
      </c>
      <c r="L67" s="399">
        <v>0</v>
      </c>
      <c r="M67" s="399">
        <v>0.46417094017094024</v>
      </c>
      <c r="N67" s="400">
        <v>0.30630569655950368</v>
      </c>
    </row>
    <row r="68" spans="2:14" x14ac:dyDescent="0.35">
      <c r="B68" s="221" t="s">
        <v>441</v>
      </c>
      <c r="C68" s="399">
        <v>0.22605727605727605</v>
      </c>
      <c r="D68" s="399">
        <v>7.4598901098901091E-2</v>
      </c>
      <c r="E68" s="399">
        <v>1.3563436563436562</v>
      </c>
      <c r="F68" s="399">
        <v>0.44404107796964937</v>
      </c>
      <c r="G68" s="399">
        <v>0.32637019230769232</v>
      </c>
      <c r="H68" s="399">
        <v>0.17761643118785977</v>
      </c>
      <c r="I68" s="399">
        <v>0.25287763084373249</v>
      </c>
      <c r="J68" s="399">
        <v>0.25723758999621066</v>
      </c>
      <c r="K68" s="399">
        <v>0.3839649321266968</v>
      </c>
      <c r="L68" s="399">
        <v>0.2906450692164978</v>
      </c>
      <c r="M68" s="399">
        <v>0.50210798816568047</v>
      </c>
      <c r="N68" s="400">
        <v>0.42032883360294526</v>
      </c>
    </row>
    <row r="69" spans="2:14" x14ac:dyDescent="0.35">
      <c r="B69" s="221" t="s">
        <v>440</v>
      </c>
      <c r="C69" s="399">
        <v>5.4775416890801509E-2</v>
      </c>
      <c r="D69" s="399">
        <v>0.1004215976331361</v>
      </c>
      <c r="E69" s="399">
        <v>0.25561861215707371</v>
      </c>
      <c r="F69" s="399">
        <v>0.95639616793462945</v>
      </c>
      <c r="G69" s="399">
        <v>0.50210798816568047</v>
      </c>
      <c r="H69" s="399">
        <v>0.14345942519019442</v>
      </c>
      <c r="I69" s="399">
        <v>0.47657707351318823</v>
      </c>
      <c r="J69" s="399">
        <v>0.4847939196082432</v>
      </c>
      <c r="K69" s="399">
        <v>0.13291093804385659</v>
      </c>
      <c r="L69" s="399">
        <v>0.1173758933374318</v>
      </c>
      <c r="M69" s="399">
        <v>0.4009139167045972</v>
      </c>
      <c r="N69" s="400">
        <v>0.32063545640224667</v>
      </c>
    </row>
    <row r="70" spans="2:14" x14ac:dyDescent="0.35">
      <c r="B70" s="221" t="s">
        <v>439</v>
      </c>
      <c r="C70" s="399">
        <v>0.17632467532467533</v>
      </c>
      <c r="D70" s="399">
        <v>0.11637428571428571</v>
      </c>
      <c r="E70" s="399">
        <v>0.24685454545454547</v>
      </c>
      <c r="F70" s="399">
        <v>0.32326190476190481</v>
      </c>
      <c r="G70" s="399">
        <v>0.72733928571428563</v>
      </c>
      <c r="H70" s="399">
        <v>0</v>
      </c>
      <c r="I70" s="399">
        <v>0.49311138014527839</v>
      </c>
      <c r="J70" s="399">
        <v>6.6881773399014771E-2</v>
      </c>
      <c r="K70" s="399">
        <v>5.7046218487394953E-2</v>
      </c>
      <c r="L70" s="399">
        <v>0.15113543599257884</v>
      </c>
      <c r="M70" s="399">
        <v>0.24617637362637362</v>
      </c>
      <c r="N70" s="400">
        <v>0.21660188542422046</v>
      </c>
    </row>
    <row r="71" spans="2:14" x14ac:dyDescent="0.35">
      <c r="B71" s="221" t="s">
        <v>438</v>
      </c>
      <c r="C71" s="399">
        <v>0.23590839588546011</v>
      </c>
      <c r="D71" s="399">
        <v>0.21797935779816513</v>
      </c>
      <c r="E71" s="399">
        <v>0.33970809007506259</v>
      </c>
      <c r="F71" s="399">
        <v>7.4142638706858888E-2</v>
      </c>
      <c r="G71" s="399">
        <v>9.731221330275229E-2</v>
      </c>
      <c r="H71" s="399">
        <v>0.14828527741371778</v>
      </c>
      <c r="I71" s="399">
        <v>0.23750777484061578</v>
      </c>
      <c r="J71" s="399">
        <v>0.1073789939892439</v>
      </c>
      <c r="K71" s="399">
        <v>0.36635186184565566</v>
      </c>
      <c r="L71" s="399">
        <v>0.18198647682592636</v>
      </c>
      <c r="M71" s="399">
        <v>0.20360709244883554</v>
      </c>
      <c r="N71" s="400">
        <v>0.22920237041866529</v>
      </c>
    </row>
    <row r="72" spans="2:14" x14ac:dyDescent="0.35">
      <c r="B72" s="221" t="s">
        <v>437</v>
      </c>
      <c r="C72" s="399">
        <v>0.26543499511241447</v>
      </c>
      <c r="D72" s="399">
        <v>0.17518709677419353</v>
      </c>
      <c r="E72" s="399">
        <v>5.3086999022482886E-2</v>
      </c>
      <c r="F72" s="399">
        <v>0</v>
      </c>
      <c r="G72" s="399">
        <v>0</v>
      </c>
      <c r="H72" s="399">
        <v>0.10427803379416282</v>
      </c>
      <c r="I72" s="399">
        <v>0.2226954620010935</v>
      </c>
      <c r="J72" s="399">
        <v>0.50341119762699293</v>
      </c>
      <c r="K72" s="399">
        <v>0</v>
      </c>
      <c r="L72" s="399">
        <v>3.7919285016059207E-2</v>
      </c>
      <c r="M72" s="399">
        <v>0.16844913151364765</v>
      </c>
      <c r="N72" s="400">
        <v>0.13339119043720321</v>
      </c>
    </row>
    <row r="73" spans="2:14" x14ac:dyDescent="0.35">
      <c r="B73" s="221" t="s">
        <v>436</v>
      </c>
      <c r="C73" s="399">
        <v>0.14942769095311467</v>
      </c>
      <c r="D73" s="399">
        <v>9.8622276029055697E-2</v>
      </c>
      <c r="E73" s="399">
        <v>0.59771076381245869</v>
      </c>
      <c r="F73" s="399">
        <v>0.23481494292632307</v>
      </c>
      <c r="G73" s="399">
        <v>0.20546307506053268</v>
      </c>
      <c r="H73" s="399">
        <v>0.23481494292632307</v>
      </c>
      <c r="I73" s="399">
        <v>0.3900316001149095</v>
      </c>
      <c r="J73" s="399">
        <v>0.22671787592886364</v>
      </c>
      <c r="K73" s="399">
        <v>0.29006551773251671</v>
      </c>
      <c r="L73" s="399">
        <v>0.14942769095311467</v>
      </c>
      <c r="M73" s="399">
        <v>0.33506286086794557</v>
      </c>
      <c r="N73" s="400">
        <v>0.29202873612664548</v>
      </c>
    </row>
    <row r="74" spans="2:14" x14ac:dyDescent="0.35">
      <c r="B74" s="221" t="s">
        <v>435</v>
      </c>
      <c r="C74" s="399">
        <v>0.68443958998487653</v>
      </c>
      <c r="D74" s="399">
        <v>0.70269131238447324</v>
      </c>
      <c r="E74" s="399">
        <v>0.54755167198790122</v>
      </c>
      <c r="F74" s="399">
        <v>0.59752662617727315</v>
      </c>
      <c r="G74" s="399">
        <v>0.54897758780036965</v>
      </c>
      <c r="H74" s="399">
        <v>0.3585159757063639</v>
      </c>
      <c r="I74" s="399">
        <v>1.4887527804755789</v>
      </c>
      <c r="J74" s="399">
        <v>1.5576901013448914</v>
      </c>
      <c r="K74" s="399">
        <v>0.92265140806784829</v>
      </c>
      <c r="L74" s="399">
        <v>0.65184722855702526</v>
      </c>
      <c r="M74" s="399">
        <v>0.86871178728849718</v>
      </c>
      <c r="N74" s="400">
        <v>0.84396844534937177</v>
      </c>
    </row>
    <row r="75" spans="2:14" x14ac:dyDescent="0.35">
      <c r="B75" s="221" t="s">
        <v>434</v>
      </c>
      <c r="C75" s="399">
        <v>0.36789052973851782</v>
      </c>
      <c r="D75" s="399">
        <v>0.40467958271236965</v>
      </c>
      <c r="E75" s="399">
        <v>1.1036715892155535</v>
      </c>
      <c r="F75" s="399">
        <v>0.57811368958909948</v>
      </c>
      <c r="G75" s="399">
        <v>0.31615592399403875</v>
      </c>
      <c r="H75" s="399">
        <v>0.48176140799091616</v>
      </c>
      <c r="I75" s="399">
        <v>0.48012831847230292</v>
      </c>
      <c r="J75" s="399">
        <v>0.62795107662264249</v>
      </c>
      <c r="K75" s="399">
        <v>0.59511703340054356</v>
      </c>
      <c r="L75" s="399">
        <v>0.3153347397758724</v>
      </c>
      <c r="M75" s="399">
        <v>0.63036627307119109</v>
      </c>
      <c r="N75" s="400">
        <v>0.58288239388139529</v>
      </c>
    </row>
    <row r="76" spans="2:14" x14ac:dyDescent="0.35">
      <c r="B76" s="221" t="s">
        <v>433</v>
      </c>
      <c r="C76" s="399">
        <v>0.21971922158838045</v>
      </c>
      <c r="D76" s="399">
        <v>0.21752202937249665</v>
      </c>
      <c r="E76" s="399">
        <v>0.26366306590605654</v>
      </c>
      <c r="F76" s="399">
        <v>0.60422785936804624</v>
      </c>
      <c r="G76" s="399">
        <v>1.0196345126835782</v>
      </c>
      <c r="H76" s="399">
        <v>0.30211392968402312</v>
      </c>
      <c r="I76" s="399">
        <v>0.92170351429024011</v>
      </c>
      <c r="J76" s="399">
        <v>0.75007596335343674</v>
      </c>
      <c r="K76" s="399">
        <v>0.47982800596874259</v>
      </c>
      <c r="L76" s="399">
        <v>0.32957883238257069</v>
      </c>
      <c r="M76" s="399">
        <v>0.52288949368388626</v>
      </c>
      <c r="N76" s="400">
        <v>0.49687773206915481</v>
      </c>
    </row>
    <row r="77" spans="2:14" x14ac:dyDescent="0.35">
      <c r="B77" s="221" t="s">
        <v>432</v>
      </c>
      <c r="C77" s="399">
        <v>0.16165982020598915</v>
      </c>
      <c r="D77" s="399">
        <v>0.64017288801571703</v>
      </c>
      <c r="E77" s="399">
        <v>0.58197535274156098</v>
      </c>
      <c r="F77" s="399">
        <v>0.88912901113294029</v>
      </c>
      <c r="G77" s="399">
        <v>1.0002701375245577</v>
      </c>
      <c r="H77" s="399">
        <v>0.38105529048554582</v>
      </c>
      <c r="I77" s="399">
        <v>0.63293929606073718</v>
      </c>
      <c r="J77" s="399">
        <v>0.91978863220648999</v>
      </c>
      <c r="K77" s="399">
        <v>1.1767883970877153</v>
      </c>
      <c r="L77" s="399">
        <v>0.69282780088281071</v>
      </c>
      <c r="M77" s="399">
        <v>0.59503249206589082</v>
      </c>
      <c r="N77" s="400">
        <v>0.71762189223420059</v>
      </c>
    </row>
    <row r="78" spans="2:14" x14ac:dyDescent="0.35">
      <c r="B78" s="221" t="s">
        <v>431</v>
      </c>
      <c r="C78" s="399">
        <v>0</v>
      </c>
      <c r="D78" s="399">
        <v>0.19966176470588234</v>
      </c>
      <c r="E78" s="399">
        <v>0.18151069518716575</v>
      </c>
      <c r="F78" s="399">
        <v>0.35653886554621844</v>
      </c>
      <c r="G78" s="399">
        <v>0.12478860294117647</v>
      </c>
      <c r="H78" s="399">
        <v>9.5077030812324922E-2</v>
      </c>
      <c r="I78" s="399">
        <v>0.15228439680957129</v>
      </c>
      <c r="J78" s="399">
        <v>6.8848884381338737E-2</v>
      </c>
      <c r="K78" s="399">
        <v>1.4681012110726642E-2</v>
      </c>
      <c r="L78" s="399">
        <v>2.5930099312452253E-2</v>
      </c>
      <c r="M78" s="399">
        <v>0.15358597285067874</v>
      </c>
      <c r="N78" s="400">
        <v>0.13429027321588533</v>
      </c>
    </row>
    <row r="79" spans="2:14" x14ac:dyDescent="0.35">
      <c r="B79" s="221" t="s">
        <v>430</v>
      </c>
      <c r="C79" s="399">
        <v>0</v>
      </c>
      <c r="D79" s="399">
        <v>0.1566576923076923</v>
      </c>
      <c r="E79" s="399">
        <v>4.7472027972027979E-2</v>
      </c>
      <c r="F79" s="399">
        <v>0.14505341880341882</v>
      </c>
      <c r="G79" s="399">
        <v>0.16318509615384616</v>
      </c>
      <c r="H79" s="399">
        <v>0.16577533577533579</v>
      </c>
      <c r="I79" s="399">
        <v>0.14751195132551065</v>
      </c>
      <c r="J79" s="399">
        <v>0.15005526083112292</v>
      </c>
      <c r="K79" s="399">
        <v>0.11518947963800905</v>
      </c>
      <c r="L79" s="399">
        <v>6.7817182817182825E-2</v>
      </c>
      <c r="M79" s="399">
        <v>0.11046375739644972</v>
      </c>
      <c r="N79" s="400">
        <v>0.11928250683326827</v>
      </c>
    </row>
    <row r="80" spans="2:14" x14ac:dyDescent="0.35">
      <c r="B80" s="221" t="s">
        <v>429</v>
      </c>
      <c r="C80" s="399">
        <v>0.31811152764761008</v>
      </c>
      <c r="D80" s="399">
        <v>0.69984536082474225</v>
      </c>
      <c r="E80" s="399">
        <v>0.76346766635426433</v>
      </c>
      <c r="F80" s="399">
        <v>0.74983431516936672</v>
      </c>
      <c r="G80" s="399">
        <v>1.7496134020618557</v>
      </c>
      <c r="H80" s="399">
        <v>0.49988954344624442</v>
      </c>
      <c r="I80" s="399">
        <v>2.3723571553381091</v>
      </c>
      <c r="J80" s="399">
        <v>1.2066299324564522</v>
      </c>
      <c r="K80" s="399">
        <v>0.30875530624620978</v>
      </c>
      <c r="L80" s="399">
        <v>0.40900053554692728</v>
      </c>
      <c r="M80" s="399">
        <v>1.0766851704996034</v>
      </c>
      <c r="N80" s="400">
        <v>0.92365377570778162</v>
      </c>
    </row>
    <row r="81" spans="2:14" x14ac:dyDescent="0.35">
      <c r="B81" s="221" t="s">
        <v>428</v>
      </c>
      <c r="C81" s="399">
        <v>2.5019041769041768</v>
      </c>
      <c r="D81" s="399">
        <v>1.6512567567567566</v>
      </c>
      <c r="E81" s="399">
        <v>0.83396805896805892</v>
      </c>
      <c r="F81" s="399">
        <v>1.3105212355212355</v>
      </c>
      <c r="G81" s="399">
        <v>4.5868243243243247</v>
      </c>
      <c r="H81" s="399">
        <v>0.87368082368082367</v>
      </c>
      <c r="I81" s="399">
        <v>1.399370132844709</v>
      </c>
      <c r="J81" s="399">
        <v>2.8469944082013048</v>
      </c>
      <c r="K81" s="399">
        <v>0.94434618441971374</v>
      </c>
      <c r="L81" s="399">
        <v>0.3574148824148824</v>
      </c>
      <c r="M81" s="399">
        <v>1.4818970893970893</v>
      </c>
      <c r="N81" s="400">
        <v>1.5367025655096722</v>
      </c>
    </row>
    <row r="82" spans="2:14" x14ac:dyDescent="0.35">
      <c r="B82" s="221" t="s">
        <v>427</v>
      </c>
      <c r="C82" s="399">
        <v>0.571422558922559</v>
      </c>
      <c r="D82" s="399">
        <v>0.94284722222222228</v>
      </c>
      <c r="E82" s="399">
        <v>1.0285606060606063</v>
      </c>
      <c r="F82" s="399">
        <v>2.0203869047619047</v>
      </c>
      <c r="G82" s="399">
        <v>2.357118055555556</v>
      </c>
      <c r="H82" s="399">
        <v>1.0101934523809524</v>
      </c>
      <c r="I82" s="399">
        <v>1.9176553672316383</v>
      </c>
      <c r="J82" s="399">
        <v>1.4630387931034483</v>
      </c>
      <c r="K82" s="399">
        <v>0.55461601307189545</v>
      </c>
      <c r="L82" s="399">
        <v>0.61223845598845605</v>
      </c>
      <c r="M82" s="399">
        <v>1.3780074786324787</v>
      </c>
      <c r="N82" s="400">
        <v>1.2204367597292725</v>
      </c>
    </row>
    <row r="83" spans="2:14" x14ac:dyDescent="0.35">
      <c r="B83" s="221" t="s">
        <v>426</v>
      </c>
      <c r="C83" s="399">
        <v>3.8676779546344768</v>
      </c>
      <c r="D83" s="399">
        <v>0.28717508813160986</v>
      </c>
      <c r="E83" s="399">
        <v>0.87022753979275724</v>
      </c>
      <c r="F83" s="399">
        <v>0.75972245537462935</v>
      </c>
      <c r="G83" s="399">
        <v>0.39885428907168041</v>
      </c>
      <c r="H83" s="399">
        <v>3.4187510491858317</v>
      </c>
      <c r="I83" s="399">
        <v>0.81122906251867211</v>
      </c>
      <c r="J83" s="399">
        <v>0.66017261639450553</v>
      </c>
      <c r="K83" s="399">
        <v>1.0557907651897422</v>
      </c>
      <c r="L83" s="399">
        <v>1.4503792329879288</v>
      </c>
      <c r="M83" s="399">
        <v>1.6076895959504656</v>
      </c>
      <c r="N83" s="400">
        <v>1.2957702792176418</v>
      </c>
    </row>
    <row r="84" spans="2:14" x14ac:dyDescent="0.35">
      <c r="B84" s="221" t="s">
        <v>425</v>
      </c>
      <c r="C84" s="399">
        <v>0.18490977187606403</v>
      </c>
      <c r="D84" s="399">
        <v>0.30510112359550562</v>
      </c>
      <c r="E84" s="399">
        <v>0.4160469867211441</v>
      </c>
      <c r="F84" s="399">
        <v>0.14528624933119316</v>
      </c>
      <c r="G84" s="399">
        <v>0.19068820224719102</v>
      </c>
      <c r="H84" s="399">
        <v>0.29057249866238632</v>
      </c>
      <c r="I84" s="399">
        <v>0.38784041135021902</v>
      </c>
      <c r="J84" s="399">
        <v>0.21041456799690042</v>
      </c>
      <c r="K84" s="399">
        <v>0.33650859220092533</v>
      </c>
      <c r="L84" s="399">
        <v>0.29717641908653147</v>
      </c>
      <c r="M84" s="399">
        <v>0.29336646499567848</v>
      </c>
      <c r="N84" s="400">
        <v>0.29813180858951693</v>
      </c>
    </row>
    <row r="85" spans="2:14" x14ac:dyDescent="0.35">
      <c r="B85" s="221" t="s">
        <v>424</v>
      </c>
      <c r="C85" s="399">
        <v>0.31975977390485161</v>
      </c>
      <c r="D85" s="399">
        <v>0.21104145077720207</v>
      </c>
      <c r="E85" s="399">
        <v>0.31975977390485161</v>
      </c>
      <c r="F85" s="399">
        <v>0.50247964470762396</v>
      </c>
      <c r="G85" s="399">
        <v>0.13190090673575128</v>
      </c>
      <c r="H85" s="399">
        <v>0.16749321490254135</v>
      </c>
      <c r="I85" s="399">
        <v>0.95385966452972681</v>
      </c>
      <c r="J85" s="399">
        <v>1.0915937109165625</v>
      </c>
      <c r="K85" s="399">
        <v>0.46553261200853396</v>
      </c>
      <c r="L85" s="399">
        <v>0.22839983850346546</v>
      </c>
      <c r="M85" s="399">
        <v>0.55466022319649255</v>
      </c>
      <c r="N85" s="400">
        <v>0.47850345861497595</v>
      </c>
    </row>
    <row r="86" spans="2:14" x14ac:dyDescent="0.35">
      <c r="B86" s="221" t="s">
        <v>423</v>
      </c>
      <c r="C86" s="399">
        <v>0.45282542405183918</v>
      </c>
      <c r="D86" s="399">
        <v>1.4943238993710692</v>
      </c>
      <c r="E86" s="399">
        <v>0.97034019439679819</v>
      </c>
      <c r="F86" s="399">
        <v>0.71158280922431871</v>
      </c>
      <c r="G86" s="399">
        <v>0.53368710691823906</v>
      </c>
      <c r="H86" s="399">
        <v>0.45744609164420486</v>
      </c>
      <c r="I86" s="399">
        <v>0.50655047436307432</v>
      </c>
      <c r="J86" s="399">
        <v>1.0305682064628063</v>
      </c>
      <c r="K86" s="399">
        <v>0.56508046614872365</v>
      </c>
      <c r="L86" s="399">
        <v>0.44358408886710776</v>
      </c>
      <c r="M86" s="399">
        <v>0.68147738268021285</v>
      </c>
      <c r="N86" s="400">
        <v>0.75854005044216721</v>
      </c>
    </row>
    <row r="87" spans="2:14" x14ac:dyDescent="0.35">
      <c r="B87" s="221" t="s">
        <v>422</v>
      </c>
      <c r="C87" s="399">
        <v>0.49370909090909093</v>
      </c>
      <c r="D87" s="399">
        <v>0.48877199999999998</v>
      </c>
      <c r="E87" s="399">
        <v>0.98741818181818186</v>
      </c>
      <c r="F87" s="399">
        <v>1.0344380952380954</v>
      </c>
      <c r="G87" s="399">
        <v>0.59399374999999999</v>
      </c>
      <c r="H87" s="399">
        <v>1.9395714285714285</v>
      </c>
      <c r="I87" s="399">
        <v>0.46023728813559323</v>
      </c>
      <c r="J87" s="399">
        <v>0.46817241379310348</v>
      </c>
      <c r="K87" s="399">
        <v>0.27952647058823532</v>
      </c>
      <c r="L87" s="399">
        <v>0.42317922077922082</v>
      </c>
      <c r="M87" s="399">
        <v>0.90861461538461541</v>
      </c>
      <c r="N87" s="400">
        <v>0.73398502538071064</v>
      </c>
    </row>
    <row r="88" spans="2:14" x14ac:dyDescent="0.35">
      <c r="B88" s="221" t="s">
        <v>421</v>
      </c>
      <c r="C88" s="399">
        <v>0.54134768740031902</v>
      </c>
      <c r="D88" s="399">
        <v>0.63801691729323307</v>
      </c>
      <c r="E88" s="399">
        <v>1.8560492139439506</v>
      </c>
      <c r="F88" s="399">
        <v>1.2152703186537772</v>
      </c>
      <c r="G88" s="399">
        <v>1.2760338345864661</v>
      </c>
      <c r="H88" s="399">
        <v>0.24305406373075547</v>
      </c>
      <c r="I88" s="399">
        <v>0.43255384223270038</v>
      </c>
      <c r="J88" s="399">
        <v>1.1000291677469536</v>
      </c>
      <c r="K88" s="399">
        <v>0.84443415524104382</v>
      </c>
      <c r="L88" s="399">
        <v>0.66287471926569674</v>
      </c>
      <c r="M88" s="399">
        <v>0.91776279641411218</v>
      </c>
      <c r="N88" s="400">
        <v>0.88415542345711984</v>
      </c>
    </row>
    <row r="89" spans="2:14" x14ac:dyDescent="0.35">
      <c r="B89" s="221" t="s">
        <v>420</v>
      </c>
      <c r="C89" s="399">
        <v>0.71927315109133294</v>
      </c>
      <c r="D89" s="399">
        <v>0.94944055944055938</v>
      </c>
      <c r="E89" s="399">
        <v>1.294691671964399</v>
      </c>
      <c r="F89" s="399">
        <v>0.98900058275058267</v>
      </c>
      <c r="G89" s="399">
        <v>1.6689384833916083</v>
      </c>
      <c r="H89" s="399">
        <v>0.6357860889110889</v>
      </c>
      <c r="I89" s="399">
        <v>1.2069159653905417</v>
      </c>
      <c r="J89" s="399">
        <v>1.0231040511212925</v>
      </c>
      <c r="K89" s="399">
        <v>1.0471770876182642</v>
      </c>
      <c r="L89" s="399">
        <v>0.77064980474071376</v>
      </c>
      <c r="M89" s="399">
        <v>1.0156275215169446</v>
      </c>
      <c r="N89" s="400">
        <v>1.0392036580171098</v>
      </c>
    </row>
    <row r="90" spans="2:14" x14ac:dyDescent="0.35">
      <c r="B90" s="221" t="s">
        <v>419</v>
      </c>
      <c r="C90" s="399">
        <v>1.6523061944748691</v>
      </c>
      <c r="D90" s="399">
        <v>0.54526104417670684</v>
      </c>
      <c r="E90" s="399">
        <v>1.4870755750273821</v>
      </c>
      <c r="F90" s="399">
        <v>0.40570018167909733</v>
      </c>
      <c r="G90" s="399">
        <v>0.29818963353413652</v>
      </c>
      <c r="H90" s="399">
        <v>0.29210413080895009</v>
      </c>
      <c r="I90" s="399">
        <v>1.0396926689810089</v>
      </c>
      <c r="J90" s="399">
        <v>0.42304736186123804</v>
      </c>
      <c r="K90" s="399">
        <v>1.002318095913064</v>
      </c>
      <c r="L90" s="399">
        <v>1.062196839305273</v>
      </c>
      <c r="M90" s="399">
        <v>0.92012801204819283</v>
      </c>
      <c r="N90" s="400">
        <v>0.86148477157360415</v>
      </c>
    </row>
    <row r="91" spans="2:14" x14ac:dyDescent="0.35">
      <c r="B91" s="221" t="s">
        <v>418</v>
      </c>
      <c r="C91" s="399">
        <v>0.9396312225023481</v>
      </c>
      <c r="D91" s="399">
        <v>1.1074225122349104</v>
      </c>
      <c r="E91" s="399">
        <v>1.0067477383953729</v>
      </c>
      <c r="F91" s="399">
        <v>2.1093762137807812</v>
      </c>
      <c r="G91" s="399">
        <v>1.2458503262642739</v>
      </c>
      <c r="H91" s="399">
        <v>0.73828167482327345</v>
      </c>
      <c r="I91" s="399">
        <v>1.6892885779854565</v>
      </c>
      <c r="J91" s="399">
        <v>1.5274793272205658</v>
      </c>
      <c r="K91" s="399">
        <v>1.302850014394012</v>
      </c>
      <c r="L91" s="399">
        <v>1.2943899493654796</v>
      </c>
      <c r="M91" s="399">
        <v>1.3459442841008908</v>
      </c>
      <c r="N91" s="400">
        <v>1.3041727047639553</v>
      </c>
    </row>
    <row r="92" spans="2:14" x14ac:dyDescent="0.35">
      <c r="B92" s="221" t="s">
        <v>417</v>
      </c>
      <c r="C92" s="399">
        <v>0.4852972715358036</v>
      </c>
      <c r="D92" s="399">
        <v>1.067653997378768</v>
      </c>
      <c r="E92" s="399">
        <v>1.4558918146074109</v>
      </c>
      <c r="F92" s="399">
        <v>1.2710166635461524</v>
      </c>
      <c r="G92" s="399">
        <v>0.77849770642201832</v>
      </c>
      <c r="H92" s="399">
        <v>0.76260999812769148</v>
      </c>
      <c r="I92" s="399">
        <v>1.0555901104027368</v>
      </c>
      <c r="J92" s="399">
        <v>0.73631310164052965</v>
      </c>
      <c r="K92" s="399">
        <v>1.8317593092282782</v>
      </c>
      <c r="L92" s="399">
        <v>0.69328181647971943</v>
      </c>
      <c r="M92" s="399">
        <v>1.0197464462143362</v>
      </c>
      <c r="N92" s="400">
        <v>1.1561735335404595</v>
      </c>
    </row>
    <row r="93" spans="2:14" x14ac:dyDescent="0.35">
      <c r="B93" s="221" t="s">
        <v>416</v>
      </c>
      <c r="C93" s="399">
        <v>0.26421740339171534</v>
      </c>
      <c r="D93" s="399">
        <v>0.24911926605504586</v>
      </c>
      <c r="E93" s="399">
        <v>0.33970809007506259</v>
      </c>
      <c r="F93" s="399">
        <v>0.14828527741371778</v>
      </c>
      <c r="G93" s="399">
        <v>0.38924885321100916</v>
      </c>
      <c r="H93" s="399">
        <v>0.20759938837920489</v>
      </c>
      <c r="I93" s="399">
        <v>0.12667081324832841</v>
      </c>
      <c r="J93" s="399">
        <v>0.17180639038279025</v>
      </c>
      <c r="K93" s="399">
        <v>0.18317593092282783</v>
      </c>
      <c r="L93" s="399">
        <v>0.56618015012510425</v>
      </c>
      <c r="M93" s="399">
        <v>0.21079322512350035</v>
      </c>
      <c r="N93" s="400">
        <v>0.21813742839845388</v>
      </c>
    </row>
    <row r="94" spans="2:14" x14ac:dyDescent="0.35">
      <c r="B94" s="221" t="s">
        <v>415</v>
      </c>
      <c r="C94" s="399">
        <v>0.19136011275546158</v>
      </c>
      <c r="D94" s="399">
        <v>1.4208488372093022</v>
      </c>
      <c r="E94" s="399">
        <v>0.71760042283298087</v>
      </c>
      <c r="F94" s="399">
        <v>2.2553156146179401</v>
      </c>
      <c r="G94" s="399">
        <v>0.88803052325581389</v>
      </c>
      <c r="H94" s="399">
        <v>0.15035437430786266</v>
      </c>
      <c r="I94" s="399">
        <v>0.93652936539219545</v>
      </c>
      <c r="J94" s="399">
        <v>0.43550922213311943</v>
      </c>
      <c r="K94" s="399">
        <v>0.46432968536251706</v>
      </c>
      <c r="L94" s="399">
        <v>0.82011476895197821</v>
      </c>
      <c r="M94" s="399">
        <v>0.82579248658318416</v>
      </c>
      <c r="N94" s="400">
        <v>0.84145024200212482</v>
      </c>
    </row>
    <row r="95" spans="2:14" x14ac:dyDescent="0.35">
      <c r="B95" s="221" t="s">
        <v>414</v>
      </c>
      <c r="C95" s="399">
        <v>1.1271897052718969</v>
      </c>
      <c r="D95" s="399">
        <v>3.7197260273972601</v>
      </c>
      <c r="E95" s="399">
        <v>0.67631382316313815</v>
      </c>
      <c r="F95" s="399">
        <v>0.22141226353555121</v>
      </c>
      <c r="G95" s="399">
        <v>0.23248287671232876</v>
      </c>
      <c r="H95" s="399">
        <v>0.66423679060665353</v>
      </c>
      <c r="I95" s="399">
        <v>0.47284652890643131</v>
      </c>
      <c r="J95" s="399">
        <v>0.44893245158242795</v>
      </c>
      <c r="K95" s="399">
        <v>1.2307917002417403</v>
      </c>
      <c r="L95" s="399">
        <v>0.60385162782423052</v>
      </c>
      <c r="M95" s="399">
        <v>0.58657218124341404</v>
      </c>
      <c r="N95" s="400">
        <v>1.0809863709060565</v>
      </c>
    </row>
    <row r="96" spans="2:14" x14ac:dyDescent="0.35">
      <c r="B96" s="221" t="s">
        <v>413</v>
      </c>
      <c r="C96" s="399">
        <v>0.71641037238052163</v>
      </c>
      <c r="D96" s="399">
        <v>2.0264179104477611</v>
      </c>
      <c r="E96" s="399">
        <v>1.1053188602442334</v>
      </c>
      <c r="F96" s="399">
        <v>0.96496090973702908</v>
      </c>
      <c r="G96" s="399">
        <v>1.8997667910447762</v>
      </c>
      <c r="H96" s="399">
        <v>0.56289386401326702</v>
      </c>
      <c r="I96" s="399">
        <v>1.4310860949489839</v>
      </c>
      <c r="J96" s="399">
        <v>1.863372791216332</v>
      </c>
      <c r="K96" s="399">
        <v>0.89400790166812993</v>
      </c>
      <c r="L96" s="399">
        <v>0.70178975253602116</v>
      </c>
      <c r="M96" s="399">
        <v>1.1041379640260238</v>
      </c>
      <c r="N96" s="400">
        <v>1.2172222643129531</v>
      </c>
    </row>
    <row r="97" spans="2:14" x14ac:dyDescent="0.35">
      <c r="B97" s="221" t="s">
        <v>412</v>
      </c>
      <c r="C97" s="399">
        <v>0.17384122919334188</v>
      </c>
      <c r="D97" s="399">
        <v>0.25496713615023475</v>
      </c>
      <c r="E97" s="399">
        <v>1.6225181391378576</v>
      </c>
      <c r="F97" s="399">
        <v>0.30353230494075567</v>
      </c>
      <c r="G97" s="399">
        <v>0.9959653755868545</v>
      </c>
      <c r="H97" s="399">
        <v>0.15176615247037784</v>
      </c>
      <c r="I97" s="399">
        <v>0.64822153258534254</v>
      </c>
      <c r="J97" s="399">
        <v>0.32969888295288979</v>
      </c>
      <c r="K97" s="399">
        <v>0.46868958851146097</v>
      </c>
      <c r="L97" s="399">
        <v>0.20695384427778796</v>
      </c>
      <c r="M97" s="399">
        <v>0.62270819790538112</v>
      </c>
      <c r="N97" s="400">
        <v>0.56461631038345139</v>
      </c>
    </row>
    <row r="98" spans="2:14" x14ac:dyDescent="0.35">
      <c r="B98" s="221" t="s">
        <v>411</v>
      </c>
      <c r="C98" s="399">
        <v>0.36734307359307355</v>
      </c>
      <c r="D98" s="399">
        <v>0.72733928571428563</v>
      </c>
      <c r="E98" s="399">
        <v>1.1020292207792206</v>
      </c>
      <c r="F98" s="399">
        <v>2.8862670068027207</v>
      </c>
      <c r="G98" s="399">
        <v>0.75764508928571428</v>
      </c>
      <c r="H98" s="399">
        <v>0.23090136054421767</v>
      </c>
      <c r="I98" s="399">
        <v>1.0273153753026634</v>
      </c>
      <c r="J98" s="399">
        <v>0.50161330049261077</v>
      </c>
      <c r="K98" s="399">
        <v>0.89134716386554613</v>
      </c>
      <c r="L98" s="399">
        <v>0.31486549165120592</v>
      </c>
      <c r="M98" s="399">
        <v>1.0723592032967031</v>
      </c>
      <c r="N98" s="400">
        <v>0.98455402465554742</v>
      </c>
    </row>
    <row r="99" spans="2:14" x14ac:dyDescent="0.35">
      <c r="B99" s="221" t="s">
        <v>410</v>
      </c>
      <c r="C99" s="399">
        <v>0.91718780158270607</v>
      </c>
      <c r="D99" s="399">
        <v>1.7295541401273886</v>
      </c>
      <c r="E99" s="399">
        <v>1.2578575564562826</v>
      </c>
      <c r="F99" s="399">
        <v>1.4412951167728238</v>
      </c>
      <c r="G99" s="399">
        <v>1.3512141719745223</v>
      </c>
      <c r="H99" s="399">
        <v>0.92654686078252957</v>
      </c>
      <c r="I99" s="399">
        <v>1.4657238475655834</v>
      </c>
      <c r="J99" s="399">
        <v>1.3418954535471117</v>
      </c>
      <c r="K99" s="399">
        <v>1.5896637317347322</v>
      </c>
      <c r="L99" s="399">
        <v>1.4038588799735294</v>
      </c>
      <c r="M99" s="399">
        <v>1.2472746202841745</v>
      </c>
      <c r="N99" s="400">
        <v>1.3717910375375859</v>
      </c>
    </row>
    <row r="100" spans="2:14" x14ac:dyDescent="0.35">
      <c r="B100" s="221" t="s">
        <v>409</v>
      </c>
      <c r="C100" s="344" t="e">
        <v>#DIV/0!</v>
      </c>
      <c r="D100" s="344" t="e">
        <v>#DIV/0!</v>
      </c>
      <c r="E100" s="344" t="e">
        <v>#DIV/0!</v>
      </c>
      <c r="F100" s="344" t="e">
        <v>#DIV/0!</v>
      </c>
      <c r="G100" s="344" t="e">
        <v>#DIV/0!</v>
      </c>
      <c r="H100" s="344" t="e">
        <v>#DIV/0!</v>
      </c>
      <c r="I100" s="344" t="e">
        <v>#DIV/0!</v>
      </c>
      <c r="J100" s="344" t="e">
        <v>#DIV/0!</v>
      </c>
      <c r="K100" s="344" t="e">
        <v>#DIV/0!</v>
      </c>
      <c r="L100" s="344" t="e">
        <v>#DIV/0!</v>
      </c>
      <c r="M100" s="344" t="e">
        <v>#DIV/0!</v>
      </c>
      <c r="N100" s="10" t="e">
        <v>#DIV/0!</v>
      </c>
    </row>
    <row r="101" spans="2:14" x14ac:dyDescent="0.35">
      <c r="B101" s="221" t="s">
        <v>408</v>
      </c>
      <c r="C101" s="344" t="e">
        <v>#DIV/0!</v>
      </c>
      <c r="D101" s="344" t="e">
        <v>#DIV/0!</v>
      </c>
      <c r="E101" s="344" t="e">
        <v>#DIV/0!</v>
      </c>
      <c r="F101" s="344" t="e">
        <v>#DIV/0!</v>
      </c>
      <c r="G101" s="344" t="e">
        <v>#DIV/0!</v>
      </c>
      <c r="H101" s="344" t="e">
        <v>#DIV/0!</v>
      </c>
      <c r="I101" s="344" t="e">
        <v>#DIV/0!</v>
      </c>
      <c r="J101" s="344" t="e">
        <v>#DIV/0!</v>
      </c>
      <c r="K101" s="344" t="e">
        <v>#DIV/0!</v>
      </c>
      <c r="L101" s="344" t="e">
        <v>#DIV/0!</v>
      </c>
      <c r="M101" s="344" t="e">
        <v>#DIV/0!</v>
      </c>
      <c r="N101" s="10" t="e">
        <v>#DIV/0!</v>
      </c>
    </row>
    <row r="102" spans="2:14" x14ac:dyDescent="0.35">
      <c r="B102" s="221" t="s">
        <v>407</v>
      </c>
      <c r="C102" s="344" t="e">
        <v>#DIV/0!</v>
      </c>
      <c r="D102" s="344" t="e">
        <v>#DIV/0!</v>
      </c>
      <c r="E102" s="344" t="e">
        <v>#DIV/0!</v>
      </c>
      <c r="F102" s="344" t="e">
        <v>#DIV/0!</v>
      </c>
      <c r="G102" s="344" t="e">
        <v>#DIV/0!</v>
      </c>
      <c r="H102" s="344" t="e">
        <v>#DIV/0!</v>
      </c>
      <c r="I102" s="344" t="e">
        <v>#DIV/0!</v>
      </c>
      <c r="J102" s="344" t="e">
        <v>#DIV/0!</v>
      </c>
      <c r="K102" s="344" t="e">
        <v>#DIV/0!</v>
      </c>
      <c r="L102" s="344" t="e">
        <v>#DIV/0!</v>
      </c>
      <c r="M102" s="344" t="e">
        <v>#DIV/0!</v>
      </c>
      <c r="N102" s="10" t="e">
        <v>#DIV/0!</v>
      </c>
    </row>
    <row r="103" spans="2:14" ht="18" customHeight="1" x14ac:dyDescent="0.35">
      <c r="B103" s="221" t="s">
        <v>406</v>
      </c>
      <c r="C103" s="344">
        <v>1</v>
      </c>
      <c r="D103" s="344">
        <v>1</v>
      </c>
      <c r="E103" s="344">
        <v>1</v>
      </c>
      <c r="F103" s="344">
        <v>1</v>
      </c>
      <c r="G103" s="344">
        <v>1</v>
      </c>
      <c r="H103" s="344">
        <v>1</v>
      </c>
      <c r="I103" s="344">
        <v>1</v>
      </c>
      <c r="J103" s="344">
        <v>1</v>
      </c>
      <c r="K103" s="344">
        <v>1</v>
      </c>
      <c r="L103" s="344">
        <v>1</v>
      </c>
      <c r="M103" s="344">
        <v>1</v>
      </c>
      <c r="N103" s="10">
        <v>1</v>
      </c>
    </row>
    <row r="105" spans="2:14" x14ac:dyDescent="0.35">
      <c r="B105" s="344" t="s">
        <v>405</v>
      </c>
    </row>
  </sheetData>
  <sheetProtection sheet="1" objects="1" scenarios="1"/>
  <mergeCells count="5">
    <mergeCell ref="D2:J3"/>
    <mergeCell ref="B6:F7"/>
    <mergeCell ref="B8:F9"/>
    <mergeCell ref="B10:F12"/>
    <mergeCell ref="A1:XFD1"/>
  </mergeCells>
  <conditionalFormatting sqref="C15:N99">
    <cfRule type="colorScale" priority="1">
      <colorScale>
        <cfvo type="num" val="0"/>
        <cfvo type="percentile" val="1"/>
        <cfvo type="num" val="3"/>
        <color theme="0"/>
        <color theme="0"/>
        <color rgb="FF007A37"/>
      </colorScale>
    </cfRule>
  </conditionalFormatting>
  <hyperlinks>
    <hyperlink ref="A2:XFD2" location="CONTENTS!A1" display="RETURN TO CONTENTS PAGE"/>
    <hyperlink ref="A1:XFD1" location="CONTENTS!A1" display="RETURN TO CONTENTS PAGE"/>
  </hyperlinks>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tint="-0.499984740745262"/>
  </sheetPr>
  <dimension ref="A1:V32"/>
  <sheetViews>
    <sheetView showGridLines="0" showRowColHeaders="0" zoomScaleNormal="100" workbookViewId="0">
      <selection sqref="A1:X1"/>
    </sheetView>
  </sheetViews>
  <sheetFormatPr defaultRowHeight="14.5" x14ac:dyDescent="0.35"/>
  <cols>
    <col min="1" max="1" width="10.81640625" style="10" customWidth="1"/>
    <col min="2" max="2" width="41.6328125" style="10" bestFit="1" customWidth="1"/>
    <col min="3" max="3" width="21.54296875" style="10" customWidth="1"/>
    <col min="4" max="4" width="12.36328125" style="10" customWidth="1"/>
    <col min="5" max="5" width="10.26953125" style="10" customWidth="1"/>
    <col min="6" max="6" width="15.81640625" style="10" customWidth="1"/>
    <col min="7" max="7" width="11.453125" style="10" customWidth="1"/>
    <col min="8" max="8" width="15.90625" style="10" customWidth="1"/>
    <col min="9" max="9" width="13" style="387" customWidth="1"/>
    <col min="10" max="10" width="13.81640625" style="10" customWidth="1"/>
    <col min="11" max="11" width="9.1796875" style="387" customWidth="1"/>
    <col min="12" max="12" width="13.08984375" style="10" bestFit="1" customWidth="1"/>
    <col min="13" max="13" width="8.81640625" style="387" customWidth="1"/>
    <col min="14" max="14" width="13.90625" style="10" customWidth="1"/>
    <col min="15" max="15" width="10.1796875" style="387" customWidth="1"/>
    <col min="16" max="16" width="13.453125" style="10" customWidth="1"/>
    <col min="17" max="17" width="10" style="387" customWidth="1"/>
    <col min="18" max="18" width="12.1796875" style="10" customWidth="1"/>
    <col min="19" max="19" width="9.54296875" style="387" customWidth="1"/>
    <col min="20" max="20" width="14" style="10" customWidth="1"/>
    <col min="21" max="21" width="9.1796875" style="387" customWidth="1"/>
    <col min="22" max="22" width="17.08984375" style="10" customWidth="1"/>
    <col min="23" max="16384" width="8.7265625" style="10"/>
  </cols>
  <sheetData>
    <row r="1" spans="1:21" s="456" customFormat="1" x14ac:dyDescent="0.35">
      <c r="A1" s="456" t="s">
        <v>878</v>
      </c>
    </row>
    <row r="2" spans="1:21" s="2" customFormat="1" x14ac:dyDescent="0.35">
      <c r="A2" s="2" t="s">
        <v>2</v>
      </c>
      <c r="D2" s="486" t="s">
        <v>404</v>
      </c>
      <c r="E2" s="486"/>
      <c r="F2" s="486"/>
      <c r="G2" s="486"/>
      <c r="H2" s="486"/>
      <c r="I2" s="486"/>
      <c r="J2" s="486"/>
      <c r="K2" s="386"/>
      <c r="M2" s="386"/>
      <c r="O2" s="386"/>
      <c r="Q2" s="386"/>
      <c r="S2" s="386"/>
      <c r="U2" s="386"/>
    </row>
    <row r="3" spans="1:21" s="2" customFormat="1" x14ac:dyDescent="0.35">
      <c r="A3" s="2" t="s">
        <v>65</v>
      </c>
      <c r="B3" s="2" t="s">
        <v>66</v>
      </c>
      <c r="D3" s="486"/>
      <c r="E3" s="486"/>
      <c r="F3" s="486"/>
      <c r="G3" s="486"/>
      <c r="H3" s="486"/>
      <c r="I3" s="486"/>
      <c r="J3" s="486"/>
      <c r="K3" s="386"/>
      <c r="M3" s="386"/>
      <c r="O3" s="386"/>
      <c r="Q3" s="386"/>
      <c r="S3" s="386"/>
      <c r="U3" s="386"/>
    </row>
    <row r="4" spans="1:21" s="2" customFormat="1" x14ac:dyDescent="0.35">
      <c r="A4" s="2" t="s">
        <v>50</v>
      </c>
      <c r="B4" s="248" t="s">
        <v>67</v>
      </c>
      <c r="D4" s="486"/>
      <c r="E4" s="486"/>
      <c r="F4" s="486"/>
      <c r="G4" s="486"/>
      <c r="H4" s="486"/>
      <c r="I4" s="486"/>
      <c r="J4" s="486"/>
      <c r="K4" s="386"/>
      <c r="M4" s="386"/>
      <c r="O4" s="386"/>
      <c r="Q4" s="386"/>
      <c r="S4" s="386"/>
      <c r="U4" s="386"/>
    </row>
    <row r="5" spans="1:21" x14ac:dyDescent="0.35">
      <c r="B5" s="274"/>
    </row>
    <row r="6" spans="1:21" x14ac:dyDescent="0.35">
      <c r="B6" s="274"/>
    </row>
    <row r="7" spans="1:21" ht="87.5" customHeight="1" x14ac:dyDescent="0.35">
      <c r="B7" s="487" t="s">
        <v>867</v>
      </c>
      <c r="C7" s="488"/>
      <c r="D7" s="488"/>
      <c r="E7" s="488"/>
      <c r="F7" s="488"/>
      <c r="G7" s="489"/>
    </row>
    <row r="8" spans="1:21" x14ac:dyDescent="0.35">
      <c r="B8" s="493" t="s">
        <v>866</v>
      </c>
      <c r="C8" s="494"/>
      <c r="D8" s="494"/>
      <c r="E8" s="494"/>
      <c r="F8" s="494"/>
      <c r="G8" s="495"/>
    </row>
    <row r="9" spans="1:21" x14ac:dyDescent="0.35">
      <c r="B9" s="496" t="s">
        <v>868</v>
      </c>
      <c r="C9" s="497"/>
      <c r="D9" s="497"/>
      <c r="E9" s="497"/>
      <c r="F9" s="497"/>
      <c r="G9" s="498"/>
    </row>
    <row r="10" spans="1:21" x14ac:dyDescent="0.35">
      <c r="B10" s="496" t="s">
        <v>869</v>
      </c>
      <c r="C10" s="497"/>
      <c r="D10" s="497"/>
      <c r="E10" s="497"/>
      <c r="F10" s="497"/>
      <c r="G10" s="498"/>
    </row>
    <row r="11" spans="1:21" x14ac:dyDescent="0.35">
      <c r="B11" s="496" t="s">
        <v>870</v>
      </c>
      <c r="C11" s="497"/>
      <c r="D11" s="497"/>
      <c r="E11" s="497"/>
      <c r="F11" s="497"/>
      <c r="G11" s="498"/>
    </row>
    <row r="12" spans="1:21" x14ac:dyDescent="0.35">
      <c r="B12" s="496" t="s">
        <v>871</v>
      </c>
      <c r="C12" s="497"/>
      <c r="D12" s="497"/>
      <c r="E12" s="497"/>
      <c r="F12" s="497"/>
      <c r="G12" s="498"/>
    </row>
    <row r="13" spans="1:21" x14ac:dyDescent="0.35">
      <c r="B13" s="464" t="s">
        <v>872</v>
      </c>
      <c r="C13" s="465"/>
      <c r="D13" s="465"/>
      <c r="E13" s="465"/>
      <c r="F13" s="465"/>
      <c r="G13" s="466"/>
    </row>
    <row r="14" spans="1:21" x14ac:dyDescent="0.35">
      <c r="B14" s="490" t="s">
        <v>873</v>
      </c>
      <c r="C14" s="491"/>
      <c r="D14" s="491"/>
      <c r="E14" s="491"/>
      <c r="F14" s="491"/>
      <c r="G14" s="492"/>
    </row>
    <row r="15" spans="1:21" x14ac:dyDescent="0.35">
      <c r="B15" s="274"/>
    </row>
    <row r="17" spans="2:22" ht="68.5" customHeight="1" x14ac:dyDescent="0.35">
      <c r="B17" s="364" t="s">
        <v>27</v>
      </c>
      <c r="C17" s="365" t="s">
        <v>28</v>
      </c>
      <c r="D17" s="388" t="s">
        <v>68</v>
      </c>
      <c r="E17" s="359" t="s">
        <v>369</v>
      </c>
      <c r="F17" s="388" t="s">
        <v>69</v>
      </c>
      <c r="G17" s="359" t="s">
        <v>369</v>
      </c>
      <c r="H17" s="388" t="s">
        <v>70</v>
      </c>
      <c r="I17" s="389" t="s">
        <v>369</v>
      </c>
      <c r="J17" s="388" t="s">
        <v>71</v>
      </c>
      <c r="K17" s="389" t="s">
        <v>369</v>
      </c>
      <c r="L17" s="388" t="s">
        <v>72</v>
      </c>
      <c r="M17" s="389" t="s">
        <v>369</v>
      </c>
      <c r="N17" s="388" t="s">
        <v>73</v>
      </c>
      <c r="O17" s="389" t="s">
        <v>369</v>
      </c>
      <c r="P17" s="388" t="s">
        <v>74</v>
      </c>
      <c r="Q17" s="389" t="s">
        <v>369</v>
      </c>
      <c r="R17" s="388" t="s">
        <v>75</v>
      </c>
      <c r="S17" s="389" t="s">
        <v>369</v>
      </c>
      <c r="T17" s="388" t="s">
        <v>76</v>
      </c>
      <c r="U17" s="389" t="s">
        <v>369</v>
      </c>
      <c r="V17" s="388" t="s">
        <v>402</v>
      </c>
    </row>
    <row r="18" spans="2:22" x14ac:dyDescent="0.35">
      <c r="B18" s="390"/>
      <c r="C18" s="391"/>
      <c r="D18" s="367"/>
      <c r="E18" s="367"/>
      <c r="F18" s="367"/>
      <c r="G18" s="367"/>
      <c r="H18" s="367"/>
      <c r="I18" s="392"/>
      <c r="J18" s="367"/>
      <c r="K18" s="392"/>
      <c r="L18" s="367"/>
      <c r="M18" s="392"/>
      <c r="N18" s="367"/>
      <c r="O18" s="392"/>
      <c r="P18" s="367"/>
      <c r="Q18" s="392"/>
      <c r="R18" s="367"/>
      <c r="S18" s="392"/>
      <c r="T18" s="367"/>
      <c r="U18" s="392"/>
    </row>
    <row r="19" spans="2:22" x14ac:dyDescent="0.35">
      <c r="B19" s="115" t="s">
        <v>47</v>
      </c>
      <c r="C19" s="82" t="s">
        <v>48</v>
      </c>
      <c r="D19" s="83">
        <v>3269800</v>
      </c>
      <c r="E19" s="253">
        <f>D19/V19</f>
        <v>0.11876016968851696</v>
      </c>
      <c r="F19" s="83">
        <v>6196200</v>
      </c>
      <c r="G19" s="253">
        <f>F19/V19</f>
        <v>0.22504794281729429</v>
      </c>
      <c r="H19" s="83">
        <v>4237400</v>
      </c>
      <c r="I19" s="253">
        <f>H19/V19</f>
        <v>0.15390370757787075</v>
      </c>
      <c r="J19" s="83">
        <v>2753600</v>
      </c>
      <c r="K19" s="253">
        <f>J19/V19</f>
        <v>0.10001162250116225</v>
      </c>
      <c r="L19" s="83">
        <v>2606500</v>
      </c>
      <c r="M19" s="253">
        <f>L19/V19</f>
        <v>9.4668903998140402E-2</v>
      </c>
      <c r="N19" s="83">
        <v>2439200</v>
      </c>
      <c r="O19" s="253">
        <f>N19/V19</f>
        <v>8.8592515109251507E-2</v>
      </c>
      <c r="P19" s="83">
        <v>1848500</v>
      </c>
      <c r="Q19" s="253">
        <f>P19/V19</f>
        <v>6.7138104370060431E-2</v>
      </c>
      <c r="R19" s="83">
        <v>1534100</v>
      </c>
      <c r="S19" s="253">
        <f>R19/V19</f>
        <v>5.57189969781497E-2</v>
      </c>
      <c r="T19" s="83">
        <v>2647500</v>
      </c>
      <c r="U19" s="253">
        <f>T19/V19</f>
        <v>9.6158036959553703E-2</v>
      </c>
      <c r="V19" s="56">
        <f>SUM(D19+F19+H19+J19+L19+N19+P19+R19+T19)</f>
        <v>27532800</v>
      </c>
    </row>
    <row r="20" spans="2:22" x14ac:dyDescent="0.35">
      <c r="G20" s="253"/>
      <c r="I20" s="253"/>
      <c r="K20" s="253"/>
      <c r="M20" s="253"/>
      <c r="O20" s="253"/>
      <c r="Q20" s="253"/>
      <c r="S20" s="253"/>
      <c r="U20" s="253"/>
      <c r="V20" s="255"/>
    </row>
    <row r="21" spans="2:22" x14ac:dyDescent="0.35">
      <c r="B21" s="115" t="s">
        <v>53</v>
      </c>
      <c r="C21" s="82" t="s">
        <v>52</v>
      </c>
      <c r="D21" s="83">
        <v>56300</v>
      </c>
      <c r="E21" s="253">
        <f>D21/V21</f>
        <v>0.1122856003191065</v>
      </c>
      <c r="F21" s="83">
        <v>71900</v>
      </c>
      <c r="G21" s="253">
        <f t="shared" ref="G21:G32" si="0">F21/V21</f>
        <v>0.14339848424411647</v>
      </c>
      <c r="H21" s="83">
        <v>72500</v>
      </c>
      <c r="I21" s="253">
        <f t="shared" ref="I21:I32" si="1">H21/V21</f>
        <v>0.14459513362584764</v>
      </c>
      <c r="J21" s="83">
        <v>46000</v>
      </c>
      <c r="K21" s="253">
        <f t="shared" ref="K21:K31" si="2">J21/V21</f>
        <v>9.1743119266055051E-2</v>
      </c>
      <c r="L21" s="83">
        <v>65000</v>
      </c>
      <c r="M21" s="253">
        <f t="shared" ref="M21:M32" si="3">L21/V21</f>
        <v>0.12963701635420821</v>
      </c>
      <c r="N21" s="83">
        <v>47600</v>
      </c>
      <c r="O21" s="253">
        <f t="shared" ref="O21:O32" si="4">N21/V21</f>
        <v>9.4934184284004783E-2</v>
      </c>
      <c r="P21" s="83">
        <v>42300</v>
      </c>
      <c r="Q21" s="253">
        <f t="shared" ref="Q21:Q32" si="5">P21/V21</f>
        <v>8.4363781412046271E-2</v>
      </c>
      <c r="R21" s="83">
        <v>49200</v>
      </c>
      <c r="S21" s="253">
        <f t="shared" ref="S21:S32" si="6">R21/V21</f>
        <v>9.8125249301954529E-2</v>
      </c>
      <c r="T21" s="83">
        <v>50600</v>
      </c>
      <c r="U21" s="253">
        <f t="shared" ref="U21:U32" si="7">T21/V21</f>
        <v>0.10091743119266056</v>
      </c>
      <c r="V21" s="56">
        <f>SUM(D21+F21+H21+J21+L21+N21+P21+R21+T21)</f>
        <v>501400</v>
      </c>
    </row>
    <row r="22" spans="2:22" x14ac:dyDescent="0.35">
      <c r="G22" s="253"/>
      <c r="I22" s="253"/>
      <c r="K22" s="253"/>
      <c r="M22" s="253"/>
      <c r="O22" s="253"/>
      <c r="Q22" s="253"/>
      <c r="S22" s="253"/>
      <c r="U22" s="253"/>
      <c r="V22" s="255"/>
    </row>
    <row r="23" spans="2:22" x14ac:dyDescent="0.35">
      <c r="B23" s="457" t="s">
        <v>54</v>
      </c>
      <c r="C23" s="254" t="s">
        <v>56</v>
      </c>
      <c r="D23" s="83">
        <v>7400</v>
      </c>
      <c r="E23" s="253">
        <f>D23/$V$23</f>
        <v>0.1009549795361528</v>
      </c>
      <c r="F23" s="83">
        <v>8900</v>
      </c>
      <c r="G23" s="253">
        <f t="shared" si="0"/>
        <v>0.12141882673942701</v>
      </c>
      <c r="H23" s="83">
        <v>7800</v>
      </c>
      <c r="I23" s="253">
        <f>H23/V23</f>
        <v>0.10641200545702592</v>
      </c>
      <c r="J23" s="83">
        <v>5100</v>
      </c>
      <c r="K23" s="253">
        <f t="shared" si="2"/>
        <v>6.9577080491132329E-2</v>
      </c>
      <c r="L23" s="83">
        <v>9000</v>
      </c>
      <c r="M23" s="253">
        <f t="shared" si="3"/>
        <v>0.12278308321964529</v>
      </c>
      <c r="N23" s="83">
        <v>7700</v>
      </c>
      <c r="O23" s="253">
        <f t="shared" si="4"/>
        <v>0.10504774897680765</v>
      </c>
      <c r="P23" s="83">
        <v>5900</v>
      </c>
      <c r="Q23" s="253">
        <f t="shared" si="5"/>
        <v>8.0491132332878579E-2</v>
      </c>
      <c r="R23" s="83">
        <v>11400</v>
      </c>
      <c r="S23" s="253">
        <f t="shared" si="6"/>
        <v>0.15552523874488403</v>
      </c>
      <c r="T23" s="83">
        <v>10100</v>
      </c>
      <c r="U23" s="253">
        <f t="shared" si="7"/>
        <v>0.1377899045020464</v>
      </c>
      <c r="V23" s="56">
        <f t="shared" ref="V23:V32" si="8">SUM(D23+F23+H23+J23+L23+N23+P23+R23+T23)</f>
        <v>73300</v>
      </c>
    </row>
    <row r="24" spans="2:22" x14ac:dyDescent="0.35">
      <c r="B24" s="458"/>
      <c r="C24" s="254" t="s">
        <v>57</v>
      </c>
      <c r="D24" s="83">
        <v>8500</v>
      </c>
      <c r="E24" s="253">
        <f>D24/V24</f>
        <v>0.1088348271446863</v>
      </c>
      <c r="F24" s="83">
        <v>13700</v>
      </c>
      <c r="G24" s="253">
        <f t="shared" si="0"/>
        <v>0.17541613316261204</v>
      </c>
      <c r="H24" s="83">
        <v>9900</v>
      </c>
      <c r="I24" s="253">
        <f t="shared" si="1"/>
        <v>0.12676056338028169</v>
      </c>
      <c r="J24" s="83">
        <v>8600</v>
      </c>
      <c r="K24" s="253">
        <f t="shared" si="2"/>
        <v>0.11011523687580026</v>
      </c>
      <c r="L24" s="83">
        <v>9000</v>
      </c>
      <c r="M24" s="253">
        <f t="shared" si="3"/>
        <v>0.11523687580025609</v>
      </c>
      <c r="N24" s="83">
        <v>10100</v>
      </c>
      <c r="O24" s="253">
        <f t="shared" si="4"/>
        <v>0.1293213828425096</v>
      </c>
      <c r="P24" s="83">
        <v>5800</v>
      </c>
      <c r="Q24" s="253">
        <f t="shared" si="5"/>
        <v>7.4263764404609481E-2</v>
      </c>
      <c r="R24" s="83">
        <v>6200</v>
      </c>
      <c r="S24" s="253">
        <f t="shared" si="6"/>
        <v>7.9385403329065296E-2</v>
      </c>
      <c r="T24" s="83">
        <v>6300</v>
      </c>
      <c r="U24" s="253">
        <f t="shared" si="7"/>
        <v>8.0665813060179253E-2</v>
      </c>
      <c r="V24" s="56">
        <f t="shared" si="8"/>
        <v>78100</v>
      </c>
    </row>
    <row r="25" spans="2:22" x14ac:dyDescent="0.35">
      <c r="B25" s="458"/>
      <c r="C25" s="254" t="s">
        <v>58</v>
      </c>
      <c r="D25" s="83"/>
      <c r="E25" s="253">
        <f t="shared" ref="E25:E32" si="9">D25/V25</f>
        <v>0</v>
      </c>
      <c r="F25" s="83">
        <v>3700</v>
      </c>
      <c r="G25" s="253">
        <f t="shared" si="0"/>
        <v>0.125</v>
      </c>
      <c r="H25" s="83">
        <v>7100</v>
      </c>
      <c r="I25" s="253">
        <f t="shared" si="1"/>
        <v>0.23986486486486486</v>
      </c>
      <c r="J25" s="83">
        <v>2800</v>
      </c>
      <c r="K25" s="253">
        <f t="shared" si="2"/>
        <v>9.45945945945946E-2</v>
      </c>
      <c r="L25" s="83"/>
      <c r="M25" s="253">
        <f t="shared" si="3"/>
        <v>0</v>
      </c>
      <c r="N25" s="83">
        <v>2800</v>
      </c>
      <c r="O25" s="253">
        <f t="shared" si="4"/>
        <v>9.45945945945946E-2</v>
      </c>
      <c r="P25" s="83">
        <v>4200</v>
      </c>
      <c r="Q25" s="253">
        <f t="shared" si="5"/>
        <v>0.14189189189189189</v>
      </c>
      <c r="R25" s="83">
        <v>5800</v>
      </c>
      <c r="S25" s="253">
        <f t="shared" si="6"/>
        <v>0.19594594594594594</v>
      </c>
      <c r="T25" s="83">
        <v>3200</v>
      </c>
      <c r="U25" s="253">
        <f t="shared" si="7"/>
        <v>0.10810810810810811</v>
      </c>
      <c r="V25" s="56">
        <f t="shared" si="8"/>
        <v>29600</v>
      </c>
    </row>
    <row r="26" spans="2:22" x14ac:dyDescent="0.35">
      <c r="B26" s="458"/>
      <c r="C26" s="254" t="s">
        <v>59</v>
      </c>
      <c r="D26" s="83">
        <v>7600</v>
      </c>
      <c r="E26" s="253">
        <f t="shared" si="9"/>
        <v>0.13718411552346571</v>
      </c>
      <c r="F26" s="83">
        <v>4900</v>
      </c>
      <c r="G26" s="253">
        <f t="shared" si="0"/>
        <v>8.8447653429602882E-2</v>
      </c>
      <c r="H26" s="83">
        <v>9900</v>
      </c>
      <c r="I26" s="253">
        <f t="shared" si="1"/>
        <v>0.17870036101083034</v>
      </c>
      <c r="J26" s="83">
        <v>4000</v>
      </c>
      <c r="K26" s="253">
        <f t="shared" si="2"/>
        <v>7.2202166064981949E-2</v>
      </c>
      <c r="L26" s="83">
        <v>6800</v>
      </c>
      <c r="M26" s="253">
        <f t="shared" si="3"/>
        <v>0.12274368231046931</v>
      </c>
      <c r="N26" s="83">
        <v>4600</v>
      </c>
      <c r="O26" s="253">
        <f t="shared" si="4"/>
        <v>8.3032490974729242E-2</v>
      </c>
      <c r="P26" s="83">
        <v>5800</v>
      </c>
      <c r="Q26" s="253">
        <f t="shared" si="5"/>
        <v>0.10469314079422383</v>
      </c>
      <c r="R26" s="83">
        <v>4200</v>
      </c>
      <c r="S26" s="253">
        <f t="shared" si="6"/>
        <v>7.5812274368231042E-2</v>
      </c>
      <c r="T26" s="83">
        <v>7600</v>
      </c>
      <c r="U26" s="253">
        <f t="shared" si="7"/>
        <v>0.13718411552346571</v>
      </c>
      <c r="V26" s="56">
        <f t="shared" si="8"/>
        <v>55400</v>
      </c>
    </row>
    <row r="27" spans="2:22" x14ac:dyDescent="0.35">
      <c r="B27" s="458"/>
      <c r="C27" s="254" t="s">
        <v>55</v>
      </c>
      <c r="D27" s="83">
        <v>4100</v>
      </c>
      <c r="E27" s="253">
        <f t="shared" si="9"/>
        <v>8.723404255319149E-2</v>
      </c>
      <c r="F27" s="83">
        <v>3500</v>
      </c>
      <c r="G27" s="253">
        <f t="shared" si="0"/>
        <v>7.4468085106382975E-2</v>
      </c>
      <c r="H27" s="83">
        <v>7700</v>
      </c>
      <c r="I27" s="253">
        <f t="shared" si="1"/>
        <v>0.16382978723404254</v>
      </c>
      <c r="J27" s="83">
        <v>6200</v>
      </c>
      <c r="K27" s="253">
        <f t="shared" si="2"/>
        <v>0.13191489361702127</v>
      </c>
      <c r="L27" s="83">
        <v>7300</v>
      </c>
      <c r="M27" s="253">
        <f t="shared" si="3"/>
        <v>0.15531914893617021</v>
      </c>
      <c r="N27" s="83">
        <v>5400</v>
      </c>
      <c r="O27" s="253">
        <f t="shared" si="4"/>
        <v>0.1148936170212766</v>
      </c>
      <c r="P27" s="83">
        <v>4100</v>
      </c>
      <c r="Q27" s="253">
        <f t="shared" si="5"/>
        <v>8.723404255319149E-2</v>
      </c>
      <c r="R27" s="83">
        <v>4800</v>
      </c>
      <c r="S27" s="253">
        <f t="shared" si="6"/>
        <v>0.10212765957446808</v>
      </c>
      <c r="T27" s="83">
        <v>3900</v>
      </c>
      <c r="U27" s="253">
        <f t="shared" si="7"/>
        <v>8.2978723404255314E-2</v>
      </c>
      <c r="V27" s="56">
        <f t="shared" si="8"/>
        <v>47000</v>
      </c>
    </row>
    <row r="28" spans="2:22" x14ac:dyDescent="0.35">
      <c r="B28" s="458"/>
      <c r="C28" s="254" t="s">
        <v>61</v>
      </c>
      <c r="D28" s="83">
        <v>4500</v>
      </c>
      <c r="E28" s="253">
        <f t="shared" si="9"/>
        <v>8.6705202312138727E-2</v>
      </c>
      <c r="F28" s="83">
        <v>9300</v>
      </c>
      <c r="G28" s="253">
        <f t="shared" si="0"/>
        <v>0.1791907514450867</v>
      </c>
      <c r="H28" s="83">
        <v>7500</v>
      </c>
      <c r="I28" s="253">
        <f t="shared" si="1"/>
        <v>0.14450867052023122</v>
      </c>
      <c r="J28" s="83">
        <v>5700</v>
      </c>
      <c r="K28" s="253">
        <f t="shared" si="2"/>
        <v>0.10982658959537572</v>
      </c>
      <c r="L28" s="83">
        <v>7400</v>
      </c>
      <c r="M28" s="253">
        <f t="shared" si="3"/>
        <v>0.14258188824662812</v>
      </c>
      <c r="N28" s="83">
        <v>2900</v>
      </c>
      <c r="O28" s="253">
        <f t="shared" si="4"/>
        <v>5.5876685934489405E-2</v>
      </c>
      <c r="P28" s="83">
        <v>3600</v>
      </c>
      <c r="Q28" s="253">
        <f t="shared" si="5"/>
        <v>6.9364161849710976E-2</v>
      </c>
      <c r="R28" s="83">
        <v>4200</v>
      </c>
      <c r="S28" s="253">
        <f t="shared" si="6"/>
        <v>8.0924855491329481E-2</v>
      </c>
      <c r="T28" s="83">
        <v>6800</v>
      </c>
      <c r="U28" s="253">
        <f t="shared" si="7"/>
        <v>0.13102119460500963</v>
      </c>
      <c r="V28" s="56">
        <f t="shared" si="8"/>
        <v>51900</v>
      </c>
    </row>
    <row r="29" spans="2:22" x14ac:dyDescent="0.35">
      <c r="B29" s="458"/>
      <c r="C29" s="254" t="s">
        <v>62</v>
      </c>
      <c r="D29" s="83">
        <v>6000</v>
      </c>
      <c r="E29" s="253">
        <f t="shared" si="9"/>
        <v>0.14527845036319612</v>
      </c>
      <c r="F29" s="83">
        <v>3500</v>
      </c>
      <c r="G29" s="253">
        <f t="shared" si="0"/>
        <v>8.4745762711864403E-2</v>
      </c>
      <c r="H29" s="83">
        <v>2700</v>
      </c>
      <c r="I29" s="253">
        <f t="shared" si="1"/>
        <v>6.5375302663438259E-2</v>
      </c>
      <c r="J29" s="83">
        <v>4900</v>
      </c>
      <c r="K29" s="253">
        <f t="shared" si="2"/>
        <v>0.11864406779661017</v>
      </c>
      <c r="L29" s="83">
        <v>7200</v>
      </c>
      <c r="M29" s="253">
        <f t="shared" si="3"/>
        <v>0.17433414043583534</v>
      </c>
      <c r="N29" s="83">
        <v>3500</v>
      </c>
      <c r="O29" s="253">
        <f t="shared" si="4"/>
        <v>8.4745762711864403E-2</v>
      </c>
      <c r="P29" s="83">
        <v>5600</v>
      </c>
      <c r="Q29" s="253">
        <f t="shared" si="5"/>
        <v>0.13559322033898305</v>
      </c>
      <c r="R29" s="83">
        <v>4100</v>
      </c>
      <c r="S29" s="253">
        <f t="shared" si="6"/>
        <v>9.9273607748184015E-2</v>
      </c>
      <c r="T29" s="83">
        <v>3800</v>
      </c>
      <c r="U29" s="253">
        <f t="shared" si="7"/>
        <v>9.2009685230024216E-2</v>
      </c>
      <c r="V29" s="56">
        <f t="shared" si="8"/>
        <v>41300</v>
      </c>
    </row>
    <row r="30" spans="2:22" x14ac:dyDescent="0.35">
      <c r="B30" s="458"/>
      <c r="C30" s="254" t="s">
        <v>63</v>
      </c>
      <c r="D30" s="83">
        <v>8500</v>
      </c>
      <c r="E30" s="253">
        <f t="shared" si="9"/>
        <v>0.12781954887218044</v>
      </c>
      <c r="F30" s="83">
        <v>11800</v>
      </c>
      <c r="G30" s="253">
        <f t="shared" si="0"/>
        <v>0.1774436090225564</v>
      </c>
      <c r="H30" s="83">
        <v>14300</v>
      </c>
      <c r="I30" s="253">
        <f t="shared" si="1"/>
        <v>0.21503759398496242</v>
      </c>
      <c r="J30" s="83">
        <v>3500</v>
      </c>
      <c r="K30" s="253">
        <f t="shared" si="2"/>
        <v>5.2631578947368418E-2</v>
      </c>
      <c r="L30" s="83">
        <v>9600</v>
      </c>
      <c r="M30" s="253">
        <f t="shared" si="3"/>
        <v>0.14436090225563911</v>
      </c>
      <c r="N30" s="83">
        <v>5100</v>
      </c>
      <c r="O30" s="253">
        <f t="shared" si="4"/>
        <v>7.6691729323308269E-2</v>
      </c>
      <c r="P30" s="83">
        <v>4200</v>
      </c>
      <c r="Q30" s="253">
        <f t="shared" si="5"/>
        <v>6.3157894736842107E-2</v>
      </c>
      <c r="R30" s="83">
        <v>5600</v>
      </c>
      <c r="S30" s="253">
        <f t="shared" si="6"/>
        <v>8.4210526315789472E-2</v>
      </c>
      <c r="T30" s="83">
        <v>3900</v>
      </c>
      <c r="U30" s="253">
        <f t="shared" si="7"/>
        <v>5.8646616541353384E-2</v>
      </c>
      <c r="V30" s="56">
        <f t="shared" si="8"/>
        <v>66500</v>
      </c>
    </row>
    <row r="31" spans="2:22" x14ac:dyDescent="0.35">
      <c r="B31" s="458"/>
      <c r="C31" s="254" t="s">
        <v>60</v>
      </c>
      <c r="D31" s="83">
        <v>4300</v>
      </c>
      <c r="E31" s="253">
        <f t="shared" si="9"/>
        <v>0.10617283950617284</v>
      </c>
      <c r="F31" s="83">
        <v>9500</v>
      </c>
      <c r="G31" s="253">
        <f t="shared" si="0"/>
        <v>0.23456790123456789</v>
      </c>
      <c r="H31" s="83">
        <v>3400</v>
      </c>
      <c r="I31" s="253">
        <f t="shared" si="1"/>
        <v>8.3950617283950618E-2</v>
      </c>
      <c r="J31" s="83">
        <v>3800</v>
      </c>
      <c r="K31" s="253">
        <f t="shared" si="2"/>
        <v>9.3827160493827166E-2</v>
      </c>
      <c r="L31" s="83">
        <v>6300</v>
      </c>
      <c r="M31" s="253">
        <f t="shared" si="3"/>
        <v>0.15555555555555556</v>
      </c>
      <c r="N31" s="83">
        <v>4500</v>
      </c>
      <c r="O31" s="253">
        <f t="shared" si="4"/>
        <v>0.1111111111111111</v>
      </c>
      <c r="P31" s="83">
        <v>2700</v>
      </c>
      <c r="Q31" s="253">
        <f t="shared" si="5"/>
        <v>6.6666666666666666E-2</v>
      </c>
      <c r="R31" s="83">
        <v>2200</v>
      </c>
      <c r="S31" s="253">
        <f t="shared" si="6"/>
        <v>5.4320987654320987E-2</v>
      </c>
      <c r="T31" s="83">
        <v>3800</v>
      </c>
      <c r="U31" s="253">
        <f t="shared" si="7"/>
        <v>9.3827160493827166E-2</v>
      </c>
      <c r="V31" s="56">
        <f t="shared" si="8"/>
        <v>40500</v>
      </c>
    </row>
    <row r="32" spans="2:22" x14ac:dyDescent="0.35">
      <c r="B32" s="459"/>
      <c r="C32" s="254" t="s">
        <v>64</v>
      </c>
      <c r="D32" s="83">
        <v>4000</v>
      </c>
      <c r="E32" s="253">
        <f t="shared" si="9"/>
        <v>0.25974025974025972</v>
      </c>
      <c r="F32" s="83">
        <v>3200</v>
      </c>
      <c r="G32" s="253">
        <f t="shared" si="0"/>
        <v>0.20779220779220781</v>
      </c>
      <c r="H32" s="357">
        <v>2100</v>
      </c>
      <c r="I32" s="253">
        <f t="shared" si="1"/>
        <v>0.13636363636363635</v>
      </c>
      <c r="J32" s="83">
        <v>1500</v>
      </c>
      <c r="K32" s="253">
        <f>J32/V32</f>
        <v>9.7402597402597407E-2</v>
      </c>
      <c r="L32" s="83">
        <v>1700</v>
      </c>
      <c r="M32" s="253">
        <f t="shared" si="3"/>
        <v>0.11038961038961038</v>
      </c>
      <c r="N32" s="83">
        <v>1100</v>
      </c>
      <c r="O32" s="253">
        <f t="shared" si="4"/>
        <v>7.1428571428571425E-2</v>
      </c>
      <c r="P32" s="83"/>
      <c r="Q32" s="253">
        <f t="shared" si="5"/>
        <v>0</v>
      </c>
      <c r="R32" s="83">
        <v>600</v>
      </c>
      <c r="S32" s="253">
        <f t="shared" si="6"/>
        <v>3.896103896103896E-2</v>
      </c>
      <c r="T32" s="83">
        <v>1200</v>
      </c>
      <c r="U32" s="253">
        <f t="shared" si="7"/>
        <v>7.792207792207792E-2</v>
      </c>
      <c r="V32" s="56">
        <f t="shared" si="8"/>
        <v>15400</v>
      </c>
    </row>
  </sheetData>
  <sheetProtection sheet="1" objects="1" scenarios="1"/>
  <mergeCells count="11">
    <mergeCell ref="A1:XFD1"/>
    <mergeCell ref="B23:B32"/>
    <mergeCell ref="D2:J4"/>
    <mergeCell ref="B7:G7"/>
    <mergeCell ref="B13:G13"/>
    <mergeCell ref="B14:G14"/>
    <mergeCell ref="B8:G8"/>
    <mergeCell ref="B9:G9"/>
    <mergeCell ref="B10:G10"/>
    <mergeCell ref="B11:G11"/>
    <mergeCell ref="B12:G12"/>
  </mergeCells>
  <hyperlinks>
    <hyperlink ref="B4" r:id="rId1"/>
    <hyperlink ref="A1:XFD1" location="CONTENTS!A1" display="RETURN TO CONTENTS PAGE"/>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tint="0.79998168889431442"/>
  </sheetPr>
  <dimension ref="A1:V24"/>
  <sheetViews>
    <sheetView showGridLines="0" showRowColHeaders="0" zoomScaleNormal="100" workbookViewId="0">
      <selection sqref="A1:X1"/>
    </sheetView>
  </sheetViews>
  <sheetFormatPr defaultRowHeight="12.5" x14ac:dyDescent="0.25"/>
  <cols>
    <col min="1" max="1" width="8.7265625" style="29"/>
    <col min="2" max="2" width="90" style="29" bestFit="1" customWidth="1"/>
    <col min="3" max="11" width="10.6328125" style="29" customWidth="1"/>
    <col min="12" max="16384" width="8.7265625" style="29"/>
  </cols>
  <sheetData>
    <row r="1" spans="1:22" s="456" customFormat="1" ht="14.5" x14ac:dyDescent="0.35">
      <c r="A1" s="456" t="s">
        <v>878</v>
      </c>
    </row>
    <row r="2" spans="1:22" s="5" customFormat="1" ht="14" x14ac:dyDescent="0.3">
      <c r="B2" s="118" t="s">
        <v>640</v>
      </c>
      <c r="D2" s="473" t="s">
        <v>522</v>
      </c>
      <c r="E2" s="473"/>
      <c r="F2" s="473"/>
      <c r="G2" s="473"/>
      <c r="H2" s="473"/>
      <c r="I2" s="473"/>
      <c r="J2" s="473"/>
    </row>
    <row r="3" spans="1:22" s="5" customFormat="1" ht="12.5" customHeight="1" x14ac:dyDescent="0.25">
      <c r="B3" s="5" t="s">
        <v>565</v>
      </c>
      <c r="D3" s="473"/>
      <c r="E3" s="473"/>
      <c r="F3" s="473"/>
      <c r="G3" s="473"/>
      <c r="H3" s="473"/>
      <c r="I3" s="473"/>
      <c r="J3" s="473"/>
    </row>
    <row r="4" spans="1:22" s="5" customFormat="1" x14ac:dyDescent="0.25">
      <c r="B4" s="5" t="s">
        <v>564</v>
      </c>
    </row>
    <row r="5" spans="1:22" ht="13" thickBot="1" x14ac:dyDescent="0.3"/>
    <row r="6" spans="1:22" ht="15" customHeight="1" thickTop="1" x14ac:dyDescent="0.25">
      <c r="B6" s="506" t="s">
        <v>562</v>
      </c>
      <c r="C6" s="507"/>
      <c r="D6" s="507"/>
      <c r="E6" s="507"/>
      <c r="F6" s="507"/>
      <c r="G6" s="507"/>
      <c r="H6" s="507"/>
      <c r="I6" s="508"/>
    </row>
    <row r="7" spans="1:22" x14ac:dyDescent="0.25">
      <c r="B7" s="509"/>
      <c r="C7" s="510"/>
      <c r="D7" s="510"/>
      <c r="E7" s="510"/>
      <c r="F7" s="510"/>
      <c r="G7" s="510"/>
      <c r="H7" s="510"/>
      <c r="I7" s="511"/>
    </row>
    <row r="8" spans="1:22" x14ac:dyDescent="0.25">
      <c r="B8" s="509" t="s">
        <v>639</v>
      </c>
      <c r="C8" s="510"/>
      <c r="D8" s="510"/>
      <c r="E8" s="510"/>
      <c r="F8" s="510"/>
      <c r="G8" s="510"/>
      <c r="H8" s="510"/>
      <c r="I8" s="511"/>
    </row>
    <row r="9" spans="1:22" ht="72" customHeight="1" x14ac:dyDescent="0.25">
      <c r="B9" s="501" t="s">
        <v>747</v>
      </c>
      <c r="C9" s="481"/>
      <c r="D9" s="481"/>
      <c r="E9" s="481"/>
      <c r="F9" s="481"/>
      <c r="G9" s="481"/>
      <c r="H9" s="481"/>
      <c r="I9" s="502"/>
    </row>
    <row r="10" spans="1:22" ht="14.5" customHeight="1" thickBot="1" x14ac:dyDescent="0.3">
      <c r="B10" s="503"/>
      <c r="C10" s="504"/>
      <c r="D10" s="504"/>
      <c r="E10" s="504"/>
      <c r="F10" s="504"/>
      <c r="G10" s="504"/>
      <c r="H10" s="504"/>
      <c r="I10" s="505"/>
    </row>
    <row r="11" spans="1:22" ht="13" thickTop="1" x14ac:dyDescent="0.25"/>
    <row r="12" spans="1:22" ht="28.5" customHeight="1" x14ac:dyDescent="0.25"/>
    <row r="13" spans="1:22" ht="87.5" customHeight="1" x14ac:dyDescent="0.25">
      <c r="B13" s="381" t="s">
        <v>52</v>
      </c>
      <c r="C13" s="499" t="s">
        <v>638</v>
      </c>
      <c r="D13" s="500"/>
      <c r="E13" s="499" t="s">
        <v>637</v>
      </c>
      <c r="F13" s="500"/>
      <c r="G13" s="499" t="s">
        <v>636</v>
      </c>
      <c r="H13" s="500"/>
      <c r="I13" s="499" t="s">
        <v>635</v>
      </c>
      <c r="J13" s="500"/>
      <c r="K13" s="499" t="s">
        <v>634</v>
      </c>
      <c r="L13" s="500"/>
      <c r="M13" s="499" t="s">
        <v>633</v>
      </c>
      <c r="N13" s="500"/>
      <c r="O13" s="499" t="s">
        <v>632</v>
      </c>
      <c r="P13" s="500"/>
      <c r="Q13" s="499" t="s">
        <v>631</v>
      </c>
      <c r="R13" s="514"/>
      <c r="S13" s="515" t="s">
        <v>630</v>
      </c>
      <c r="T13" s="515"/>
      <c r="U13" s="512" t="s">
        <v>658</v>
      </c>
      <c r="V13" s="513"/>
    </row>
    <row r="14" spans="1:22" ht="25" customHeight="1" x14ac:dyDescent="0.25">
      <c r="B14" s="381"/>
      <c r="C14" s="121" t="s">
        <v>706</v>
      </c>
      <c r="D14" s="121" t="s">
        <v>707</v>
      </c>
      <c r="E14" s="121" t="s">
        <v>706</v>
      </c>
      <c r="F14" s="121" t="s">
        <v>707</v>
      </c>
      <c r="G14" s="121" t="s">
        <v>706</v>
      </c>
      <c r="H14" s="121" t="s">
        <v>707</v>
      </c>
      <c r="I14" s="121" t="s">
        <v>706</v>
      </c>
      <c r="J14" s="121" t="s">
        <v>707</v>
      </c>
      <c r="K14" s="121" t="s">
        <v>706</v>
      </c>
      <c r="L14" s="121" t="s">
        <v>707</v>
      </c>
      <c r="M14" s="121" t="s">
        <v>706</v>
      </c>
      <c r="N14" s="121" t="s">
        <v>707</v>
      </c>
      <c r="O14" s="121" t="s">
        <v>706</v>
      </c>
      <c r="P14" s="121" t="s">
        <v>707</v>
      </c>
      <c r="Q14" s="121" t="s">
        <v>706</v>
      </c>
      <c r="R14" s="121" t="s">
        <v>707</v>
      </c>
      <c r="S14" s="121" t="s">
        <v>706</v>
      </c>
      <c r="T14" s="121" t="s">
        <v>707</v>
      </c>
      <c r="U14" s="121" t="s">
        <v>706</v>
      </c>
      <c r="V14" s="121" t="s">
        <v>707</v>
      </c>
    </row>
    <row r="15" spans="1:22" x14ac:dyDescent="0.25">
      <c r="B15" s="116" t="s">
        <v>629</v>
      </c>
      <c r="C15" s="382">
        <v>3200</v>
      </c>
      <c r="D15" s="383">
        <v>0.23357664233576642</v>
      </c>
      <c r="E15" s="382" t="s">
        <v>549</v>
      </c>
      <c r="F15" s="383" t="e">
        <v>#VALUE!</v>
      </c>
      <c r="G15" s="382">
        <v>1600</v>
      </c>
      <c r="H15" s="383">
        <v>0.11678832116788321</v>
      </c>
      <c r="I15" s="382" t="s">
        <v>549</v>
      </c>
      <c r="J15" s="383" t="e">
        <v>#VALUE!</v>
      </c>
      <c r="K15" s="382">
        <v>5200</v>
      </c>
      <c r="L15" s="383">
        <v>0.37956204379562042</v>
      </c>
      <c r="M15" s="382" t="s">
        <v>549</v>
      </c>
      <c r="N15" s="383" t="e">
        <v>#VALUE!</v>
      </c>
      <c r="O15" s="382" t="s">
        <v>549</v>
      </c>
      <c r="P15" s="383" t="e">
        <v>#VALUE!</v>
      </c>
      <c r="Q15" s="382">
        <v>800</v>
      </c>
      <c r="R15" s="383">
        <v>5.8394160583941604E-2</v>
      </c>
      <c r="S15" s="384">
        <v>2900</v>
      </c>
      <c r="T15" s="383">
        <v>0.21167883211678831</v>
      </c>
      <c r="U15" s="226">
        <v>13700</v>
      </c>
      <c r="V15" s="385">
        <v>1</v>
      </c>
    </row>
    <row r="16" spans="1:22" x14ac:dyDescent="0.25">
      <c r="B16" s="116" t="s">
        <v>628</v>
      </c>
      <c r="C16" s="382" t="s">
        <v>627</v>
      </c>
      <c r="D16" s="383" t="e">
        <v>#VALUE!</v>
      </c>
      <c r="E16" s="382">
        <v>1600</v>
      </c>
      <c r="F16" s="383">
        <v>0.14414414414414414</v>
      </c>
      <c r="G16" s="382">
        <v>1300</v>
      </c>
      <c r="H16" s="383">
        <v>0.11711711711711711</v>
      </c>
      <c r="I16" s="382">
        <v>1100</v>
      </c>
      <c r="J16" s="383">
        <v>9.90990990990991E-2</v>
      </c>
      <c r="K16" s="382">
        <v>3900</v>
      </c>
      <c r="L16" s="383">
        <v>0.35135135135135137</v>
      </c>
      <c r="M16" s="382" t="s">
        <v>549</v>
      </c>
      <c r="N16" s="383" t="e">
        <v>#VALUE!</v>
      </c>
      <c r="O16" s="382" t="s">
        <v>549</v>
      </c>
      <c r="P16" s="383" t="e">
        <v>#VALUE!</v>
      </c>
      <c r="Q16" s="382">
        <v>2600</v>
      </c>
      <c r="R16" s="383">
        <v>0.23423423423423423</v>
      </c>
      <c r="S16" s="382">
        <v>600</v>
      </c>
      <c r="T16" s="383">
        <v>5.4054054054054057E-2</v>
      </c>
      <c r="U16" s="226">
        <v>11100</v>
      </c>
      <c r="V16" s="385">
        <v>1</v>
      </c>
    </row>
    <row r="17" spans="2:22" x14ac:dyDescent="0.25">
      <c r="B17" s="116" t="s">
        <v>626</v>
      </c>
      <c r="C17" s="382">
        <v>7800</v>
      </c>
      <c r="D17" s="383">
        <v>0.12420382165605096</v>
      </c>
      <c r="E17" s="382">
        <v>5500</v>
      </c>
      <c r="F17" s="383">
        <v>8.7579617834394899E-2</v>
      </c>
      <c r="G17" s="382">
        <v>8500</v>
      </c>
      <c r="H17" s="383">
        <v>0.13535031847133758</v>
      </c>
      <c r="I17" s="382">
        <v>5300</v>
      </c>
      <c r="J17" s="383">
        <v>8.4394904458598721E-2</v>
      </c>
      <c r="K17" s="382">
        <v>9500</v>
      </c>
      <c r="L17" s="383">
        <v>0.15127388535031847</v>
      </c>
      <c r="M17" s="382" t="s">
        <v>549</v>
      </c>
      <c r="N17" s="383" t="e">
        <v>#VALUE!</v>
      </c>
      <c r="O17" s="382">
        <v>3200</v>
      </c>
      <c r="P17" s="383">
        <v>5.0955414012738856E-2</v>
      </c>
      <c r="Q17" s="382">
        <v>16400</v>
      </c>
      <c r="R17" s="383">
        <v>0.26114649681528662</v>
      </c>
      <c r="S17" s="382">
        <v>6600</v>
      </c>
      <c r="T17" s="383">
        <v>0.10509554140127389</v>
      </c>
      <c r="U17" s="226">
        <v>62800</v>
      </c>
      <c r="V17" s="385">
        <v>1</v>
      </c>
    </row>
    <row r="18" spans="2:22" x14ac:dyDescent="0.25">
      <c r="B18" s="116" t="s">
        <v>625</v>
      </c>
      <c r="C18" s="382">
        <v>5200</v>
      </c>
      <c r="D18" s="383">
        <v>0.14606741573033707</v>
      </c>
      <c r="E18" s="382">
        <v>3200</v>
      </c>
      <c r="F18" s="383">
        <v>8.98876404494382E-2</v>
      </c>
      <c r="G18" s="382">
        <v>2100</v>
      </c>
      <c r="H18" s="383">
        <v>5.8988764044943819E-2</v>
      </c>
      <c r="I18" s="382">
        <v>2600</v>
      </c>
      <c r="J18" s="383">
        <v>7.3033707865168537E-2</v>
      </c>
      <c r="K18" s="382">
        <v>17000</v>
      </c>
      <c r="L18" s="383">
        <v>0.47752808988764045</v>
      </c>
      <c r="M18" s="382" t="s">
        <v>549</v>
      </c>
      <c r="N18" s="383" t="e">
        <v>#VALUE!</v>
      </c>
      <c r="O18" s="382">
        <v>500</v>
      </c>
      <c r="P18" s="383">
        <v>1.4044943820224719E-2</v>
      </c>
      <c r="Q18" s="382">
        <v>3700</v>
      </c>
      <c r="R18" s="383">
        <v>0.10393258426966293</v>
      </c>
      <c r="S18" s="382">
        <v>1300</v>
      </c>
      <c r="T18" s="383">
        <v>3.6516853932584269E-2</v>
      </c>
      <c r="U18" s="226">
        <v>35600</v>
      </c>
      <c r="V18" s="385">
        <v>1</v>
      </c>
    </row>
    <row r="19" spans="2:22" ht="15" customHeight="1" x14ac:dyDescent="0.25">
      <c r="B19" s="116" t="s">
        <v>624</v>
      </c>
      <c r="C19" s="382">
        <v>14100</v>
      </c>
      <c r="D19" s="383">
        <v>0.13227016885553472</v>
      </c>
      <c r="E19" s="382">
        <v>2500</v>
      </c>
      <c r="F19" s="383">
        <v>2.3452157598499061E-2</v>
      </c>
      <c r="G19" s="382">
        <v>10800</v>
      </c>
      <c r="H19" s="383">
        <v>0.10131332082551595</v>
      </c>
      <c r="I19" s="382">
        <v>5400</v>
      </c>
      <c r="J19" s="383">
        <v>5.0656660412757973E-2</v>
      </c>
      <c r="K19" s="382">
        <v>12700</v>
      </c>
      <c r="L19" s="383">
        <v>0.11913696060037524</v>
      </c>
      <c r="M19" s="382">
        <v>1700</v>
      </c>
      <c r="N19" s="383">
        <v>1.5947467166979361E-2</v>
      </c>
      <c r="O19" s="382">
        <v>35000</v>
      </c>
      <c r="P19" s="383">
        <v>0.32833020637898686</v>
      </c>
      <c r="Q19" s="382">
        <v>7300</v>
      </c>
      <c r="R19" s="383">
        <v>6.8480300187617263E-2</v>
      </c>
      <c r="S19" s="382">
        <v>17100</v>
      </c>
      <c r="T19" s="383">
        <v>0.16041275797373358</v>
      </c>
      <c r="U19" s="226">
        <v>106600</v>
      </c>
      <c r="V19" s="385">
        <v>1</v>
      </c>
    </row>
    <row r="20" spans="2:22" x14ac:dyDescent="0.25">
      <c r="B20" s="116" t="s">
        <v>623</v>
      </c>
      <c r="C20" s="382">
        <v>3300</v>
      </c>
      <c r="D20" s="383">
        <v>9.1922005571030641E-2</v>
      </c>
      <c r="E20" s="382">
        <v>4600</v>
      </c>
      <c r="F20" s="383">
        <v>0.12813370473537605</v>
      </c>
      <c r="G20" s="382">
        <v>2600</v>
      </c>
      <c r="H20" s="383">
        <v>7.2423398328690811E-2</v>
      </c>
      <c r="I20" s="382">
        <v>3100</v>
      </c>
      <c r="J20" s="383">
        <v>8.6350974930362118E-2</v>
      </c>
      <c r="K20" s="382">
        <v>1800</v>
      </c>
      <c r="L20" s="383">
        <v>5.0139275766016712E-2</v>
      </c>
      <c r="M20" s="382">
        <v>2300</v>
      </c>
      <c r="N20" s="383">
        <v>6.4066852367688026E-2</v>
      </c>
      <c r="O20" s="382" t="s">
        <v>549</v>
      </c>
      <c r="P20" s="383" t="e">
        <v>#VALUE!</v>
      </c>
      <c r="Q20" s="382">
        <v>14300</v>
      </c>
      <c r="R20" s="383">
        <v>0.39832869080779942</v>
      </c>
      <c r="S20" s="382">
        <v>3900</v>
      </c>
      <c r="T20" s="383">
        <v>0.10863509749303621</v>
      </c>
      <c r="U20" s="226">
        <v>35900</v>
      </c>
      <c r="V20" s="385">
        <v>1</v>
      </c>
    </row>
    <row r="21" spans="2:22" x14ac:dyDescent="0.25">
      <c r="B21" s="116" t="s">
        <v>622</v>
      </c>
      <c r="C21" s="382">
        <v>9900</v>
      </c>
      <c r="D21" s="383">
        <v>0.17277486910994763</v>
      </c>
      <c r="E21" s="382">
        <v>7700</v>
      </c>
      <c r="F21" s="383">
        <v>0.13438045375218149</v>
      </c>
      <c r="G21" s="382">
        <v>14300</v>
      </c>
      <c r="H21" s="383">
        <v>0.24956369982547993</v>
      </c>
      <c r="I21" s="382">
        <v>4800</v>
      </c>
      <c r="J21" s="383">
        <v>8.3769633507853408E-2</v>
      </c>
      <c r="K21" s="382">
        <v>6600</v>
      </c>
      <c r="L21" s="383">
        <v>0.11518324607329843</v>
      </c>
      <c r="M21" s="382">
        <v>2200</v>
      </c>
      <c r="N21" s="383">
        <v>3.8394415357766144E-2</v>
      </c>
      <c r="O21" s="382">
        <v>600</v>
      </c>
      <c r="P21" s="383">
        <v>1.0471204188481676E-2</v>
      </c>
      <c r="Q21" s="382">
        <v>1800</v>
      </c>
      <c r="R21" s="383">
        <v>3.1413612565445025E-2</v>
      </c>
      <c r="S21" s="382">
        <v>9400</v>
      </c>
      <c r="T21" s="383">
        <v>0.16404886561954624</v>
      </c>
      <c r="U21" s="226">
        <v>57300</v>
      </c>
      <c r="V21" s="385">
        <v>1</v>
      </c>
    </row>
    <row r="22" spans="2:22" x14ac:dyDescent="0.25">
      <c r="B22" s="116" t="s">
        <v>621</v>
      </c>
      <c r="C22" s="382">
        <v>4900</v>
      </c>
      <c r="D22" s="383">
        <v>3.6925395629238883E-2</v>
      </c>
      <c r="E22" s="382">
        <v>41600</v>
      </c>
      <c r="F22" s="383">
        <v>0.31348907309721175</v>
      </c>
      <c r="G22" s="382">
        <v>25300</v>
      </c>
      <c r="H22" s="383">
        <v>0.19065561416729465</v>
      </c>
      <c r="I22" s="382">
        <v>19000</v>
      </c>
      <c r="J22" s="383">
        <v>0.14318010550113036</v>
      </c>
      <c r="K22" s="382">
        <v>3700</v>
      </c>
      <c r="L22" s="383">
        <v>2.7882441597588545E-2</v>
      </c>
      <c r="M22" s="382">
        <v>30900</v>
      </c>
      <c r="N22" s="383">
        <v>0.23285606631499622</v>
      </c>
      <c r="O22" s="382" t="s">
        <v>549</v>
      </c>
      <c r="P22" s="383" t="e">
        <v>#VALUE!</v>
      </c>
      <c r="Q22" s="382">
        <v>1200</v>
      </c>
      <c r="R22" s="383">
        <v>9.0429540316503392E-3</v>
      </c>
      <c r="S22" s="382">
        <v>6100</v>
      </c>
      <c r="T22" s="383">
        <v>4.5968349660889224E-2</v>
      </c>
      <c r="U22" s="226">
        <v>132700</v>
      </c>
      <c r="V22" s="385">
        <v>1</v>
      </c>
    </row>
    <row r="23" spans="2:22" x14ac:dyDescent="0.25">
      <c r="B23" s="116" t="s">
        <v>620</v>
      </c>
      <c r="C23" s="382">
        <v>3500</v>
      </c>
      <c r="D23" s="383">
        <v>0.13833992094861661</v>
      </c>
      <c r="E23" s="382">
        <v>1400</v>
      </c>
      <c r="F23" s="383">
        <v>5.533596837944664E-2</v>
      </c>
      <c r="G23" s="382">
        <v>3900</v>
      </c>
      <c r="H23" s="383">
        <v>0.1541501976284585</v>
      </c>
      <c r="I23" s="382">
        <v>3000</v>
      </c>
      <c r="J23" s="383">
        <v>0.11857707509881422</v>
      </c>
      <c r="K23" s="382">
        <v>2900</v>
      </c>
      <c r="L23" s="383">
        <v>0.11462450592885376</v>
      </c>
      <c r="M23" s="382">
        <v>9000</v>
      </c>
      <c r="N23" s="383">
        <v>0.35573122529644269</v>
      </c>
      <c r="O23" s="382" t="s">
        <v>549</v>
      </c>
      <c r="P23" s="383" t="e">
        <v>#VALUE!</v>
      </c>
      <c r="Q23" s="382" t="s">
        <v>549</v>
      </c>
      <c r="R23" s="383" t="e">
        <v>#VALUE!</v>
      </c>
      <c r="S23" s="382">
        <v>1600</v>
      </c>
      <c r="T23" s="383">
        <v>6.3241106719367585E-2</v>
      </c>
      <c r="U23" s="226">
        <v>25300</v>
      </c>
      <c r="V23" s="385">
        <v>1</v>
      </c>
    </row>
    <row r="24" spans="2:22" x14ac:dyDescent="0.25">
      <c r="U24" s="223">
        <v>481000</v>
      </c>
      <c r="V24" s="223"/>
    </row>
  </sheetData>
  <sheetProtection sheet="1" objects="1" scenarios="1"/>
  <mergeCells count="15">
    <mergeCell ref="A1:XFD1"/>
    <mergeCell ref="D2:J3"/>
    <mergeCell ref="C13:D13"/>
    <mergeCell ref="E13:F13"/>
    <mergeCell ref="G13:H13"/>
    <mergeCell ref="I13:J13"/>
    <mergeCell ref="B9:I10"/>
    <mergeCell ref="B6:I7"/>
    <mergeCell ref="B8:I8"/>
    <mergeCell ref="U13:V13"/>
    <mergeCell ref="K13:L13"/>
    <mergeCell ref="M13:N13"/>
    <mergeCell ref="O13:P13"/>
    <mergeCell ref="Q13:R13"/>
    <mergeCell ref="S13:T13"/>
  </mergeCells>
  <hyperlinks>
    <hyperlink ref="A1:XFD1" location="CONTENTS!A1" display="RETURN TO CONTENTS PAGE"/>
  </hyperlinks>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8" tint="0.79998168889431442"/>
  </sheetPr>
  <dimension ref="A1:J35"/>
  <sheetViews>
    <sheetView showGridLines="0" showRowColHeaders="0" zoomScaleNormal="100" workbookViewId="0">
      <selection sqref="A1:X1"/>
    </sheetView>
  </sheetViews>
  <sheetFormatPr defaultRowHeight="14.5" x14ac:dyDescent="0.35"/>
  <cols>
    <col min="1" max="1" width="5.36328125" style="29" customWidth="1"/>
    <col min="2" max="2" width="41.7265625" style="29" customWidth="1"/>
    <col min="3" max="3" width="8.7265625" style="29"/>
    <col min="4" max="16384" width="8.7265625" style="10"/>
  </cols>
  <sheetData>
    <row r="1" spans="1:10" s="456" customFormat="1" x14ac:dyDescent="0.35">
      <c r="A1" s="456" t="s">
        <v>878</v>
      </c>
    </row>
    <row r="2" spans="1:10" s="4" customFormat="1" x14ac:dyDescent="0.35">
      <c r="A2" s="5"/>
      <c r="B2" s="370" t="s">
        <v>521</v>
      </c>
      <c r="C2" s="371"/>
      <c r="D2" s="473" t="s">
        <v>522</v>
      </c>
      <c r="E2" s="473"/>
      <c r="F2" s="473"/>
      <c r="G2" s="473"/>
      <c r="H2" s="473"/>
      <c r="I2" s="473"/>
      <c r="J2" s="473"/>
    </row>
    <row r="3" spans="1:10" s="4" customFormat="1" x14ac:dyDescent="0.35">
      <c r="A3" s="5"/>
      <c r="B3" s="372" t="s">
        <v>520</v>
      </c>
      <c r="C3" s="371"/>
      <c r="D3" s="473"/>
      <c r="E3" s="473"/>
      <c r="F3" s="473"/>
      <c r="G3" s="473"/>
      <c r="H3" s="473"/>
      <c r="I3" s="473"/>
      <c r="J3" s="473"/>
    </row>
    <row r="4" spans="1:10" s="4" customFormat="1" x14ac:dyDescent="0.35">
      <c r="A4" s="5"/>
      <c r="B4" s="5" t="s">
        <v>519</v>
      </c>
      <c r="C4" s="5"/>
    </row>
    <row r="5" spans="1:10" ht="15" thickBot="1" x14ac:dyDescent="0.4"/>
    <row r="6" spans="1:10" ht="15" thickTop="1" x14ac:dyDescent="0.35">
      <c r="B6" s="516" t="s">
        <v>518</v>
      </c>
      <c r="C6" s="517"/>
    </row>
    <row r="7" spans="1:10" ht="101.5" customHeight="1" x14ac:dyDescent="0.35">
      <c r="B7" s="501"/>
      <c r="C7" s="502"/>
    </row>
    <row r="8" spans="1:10" ht="15" thickBot="1" x14ac:dyDescent="0.4">
      <c r="B8" s="503"/>
      <c r="C8" s="505"/>
    </row>
    <row r="9" spans="1:10" ht="15" thickTop="1" x14ac:dyDescent="0.35"/>
    <row r="10" spans="1:10" ht="26" x14ac:dyDescent="0.35">
      <c r="B10" s="373" t="s">
        <v>28</v>
      </c>
      <c r="C10" s="374" t="s">
        <v>517</v>
      </c>
    </row>
    <row r="11" spans="1:10" x14ac:dyDescent="0.35">
      <c r="B11" s="375" t="s">
        <v>516</v>
      </c>
      <c r="C11" s="376">
        <v>0.88</v>
      </c>
    </row>
    <row r="12" spans="1:10" x14ac:dyDescent="0.35">
      <c r="B12" s="377" t="s">
        <v>515</v>
      </c>
      <c r="C12" s="378">
        <v>0.77</v>
      </c>
    </row>
    <row r="13" spans="1:10" x14ac:dyDescent="0.35">
      <c r="B13" s="377" t="s">
        <v>514</v>
      </c>
      <c r="C13" s="378">
        <v>0.82</v>
      </c>
    </row>
    <row r="14" spans="1:10" x14ac:dyDescent="0.35">
      <c r="B14" s="377" t="s">
        <v>513</v>
      </c>
      <c r="C14" s="378">
        <v>0.82</v>
      </c>
    </row>
    <row r="15" spans="1:10" x14ac:dyDescent="0.35">
      <c r="B15" s="377" t="s">
        <v>512</v>
      </c>
      <c r="C15" s="378">
        <v>0.75</v>
      </c>
    </row>
    <row r="16" spans="1:10" x14ac:dyDescent="0.35">
      <c r="B16" s="377" t="s">
        <v>511</v>
      </c>
      <c r="C16" s="378">
        <v>0.9</v>
      </c>
    </row>
    <row r="17" spans="2:3" x14ac:dyDescent="0.35">
      <c r="B17" s="377" t="s">
        <v>510</v>
      </c>
      <c r="C17" s="378">
        <v>0.77</v>
      </c>
    </row>
    <row r="18" spans="2:3" x14ac:dyDescent="0.35">
      <c r="B18" s="377" t="s">
        <v>509</v>
      </c>
      <c r="C18" s="378">
        <v>0.85</v>
      </c>
    </row>
    <row r="19" spans="2:3" x14ac:dyDescent="0.35">
      <c r="B19" s="377" t="s">
        <v>508</v>
      </c>
      <c r="C19" s="378">
        <v>0.81</v>
      </c>
    </row>
    <row r="20" spans="2:3" x14ac:dyDescent="0.35">
      <c r="B20" s="377" t="s">
        <v>507</v>
      </c>
      <c r="C20" s="378">
        <v>0.79</v>
      </c>
    </row>
    <row r="21" spans="2:3" x14ac:dyDescent="0.35">
      <c r="B21" s="377" t="s">
        <v>506</v>
      </c>
      <c r="C21" s="378">
        <v>0.61</v>
      </c>
    </row>
    <row r="22" spans="2:3" x14ac:dyDescent="0.35">
      <c r="B22" s="377" t="s">
        <v>505</v>
      </c>
      <c r="C22" s="378">
        <v>0.78</v>
      </c>
    </row>
    <row r="23" spans="2:3" x14ac:dyDescent="0.35">
      <c r="B23" s="379" t="s">
        <v>504</v>
      </c>
      <c r="C23" s="380">
        <v>0.78</v>
      </c>
    </row>
    <row r="35" spans="8:8" x14ac:dyDescent="0.35">
      <c r="H35" s="29"/>
    </row>
  </sheetData>
  <sheetProtection sheet="1" objects="1" scenarios="1"/>
  <mergeCells count="3">
    <mergeCell ref="D2:J3"/>
    <mergeCell ref="B6:C8"/>
    <mergeCell ref="A1:XFD1"/>
  </mergeCells>
  <hyperlinks>
    <hyperlink ref="A1:XFD1" location="CONTENTS!A1" display="RETURN TO CONTENTS PAG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TITLE</vt:lpstr>
      <vt:lpstr>CONTENTS</vt:lpstr>
      <vt:lpstr>Local Context &gt;</vt:lpstr>
      <vt:lpstr>Data - Population Density</vt:lpstr>
      <vt:lpstr>Data - Emp by sector</vt:lpstr>
      <vt:lpstr>Data - LQ</vt:lpstr>
      <vt:lpstr>Data - Emp by occupation</vt:lpstr>
      <vt:lpstr>Data - Occupations by Sector</vt:lpstr>
      <vt:lpstr>Data - Job Density</vt:lpstr>
      <vt:lpstr>Data - Enterprise size</vt:lpstr>
      <vt:lpstr>Data - Bus, births &amp; deaths</vt:lpstr>
      <vt:lpstr>Data - Employment rate</vt:lpstr>
      <vt:lpstr>Data - Economic Inactivity</vt:lpstr>
      <vt:lpstr>Data - Social Mobility Index</vt:lpstr>
      <vt:lpstr>Data - Nominal GVA</vt:lpstr>
      <vt:lpstr>Data - Median wages</vt:lpstr>
      <vt:lpstr>Data - Job Posting Salaries</vt:lpstr>
      <vt:lpstr>Data - Population by age</vt:lpstr>
      <vt:lpstr>Data - Rural Population</vt:lpstr>
      <vt:lpstr>Data - Claimant Count</vt:lpstr>
      <vt:lpstr>Data - Alt Claimant Count</vt:lpstr>
      <vt:lpstr>Data - Long Term Claimants</vt:lpstr>
      <vt:lpstr>Data - IMD</vt:lpstr>
      <vt:lpstr>Skills Supply &gt;</vt:lpstr>
      <vt:lpstr>Data - Qualifications</vt:lpstr>
      <vt:lpstr>Data - Qualifications by Age</vt:lpstr>
      <vt:lpstr>Data - Qualifications by Sex</vt:lpstr>
      <vt:lpstr>Data - FE achievements</vt:lpstr>
      <vt:lpstr>Data - Apps achievements</vt:lpstr>
      <vt:lpstr>Data - Apprenticeships Starts</vt:lpstr>
      <vt:lpstr>Data - Apps Starts timeseries</vt:lpstr>
      <vt:lpstr>Data - Apps by Place</vt:lpstr>
      <vt:lpstr>Data - Apps by Place and Age</vt:lpstr>
      <vt:lpstr>Data - Apps by Place and Level</vt:lpstr>
      <vt:lpstr>Data - Apps by Provider</vt:lpstr>
      <vt:lpstr>Data - HE qualifiers</vt:lpstr>
      <vt:lpstr>Data - HE by provider region</vt:lpstr>
      <vt:lpstr>Data - KS4 destinations</vt:lpstr>
      <vt:lpstr>Data - Additional KS4 Dest</vt:lpstr>
      <vt:lpstr>Data - 16 - 18 destinations</vt:lpstr>
      <vt:lpstr>Data - FE destinations</vt:lpstr>
      <vt:lpstr>Data - Apps destinations</vt:lpstr>
      <vt:lpstr>Data - HE destinations</vt:lpstr>
      <vt:lpstr>Data - Graduate retention</vt:lpstr>
      <vt:lpstr>Data - Staff training</vt:lpstr>
      <vt:lpstr>Skills Demand &gt;</vt:lpstr>
      <vt:lpstr>Data - Skills Needed</vt:lpstr>
      <vt:lpstr>Data - Total Labour Demand</vt:lpstr>
      <vt:lpstr>Data - Industry Forecast</vt:lpstr>
      <vt:lpstr>Data - Quals Forecast</vt:lpstr>
      <vt:lpstr>Data - Occupation Forecast</vt:lpstr>
      <vt:lpstr>Data - Job vacancy data</vt:lpstr>
      <vt:lpstr>Mapping Supply and Demand &gt;</vt:lpstr>
      <vt:lpstr>Data - Staff proficiency</vt:lpstr>
      <vt:lpstr>Data - Vacancy Summary</vt:lpstr>
    </vt:vector>
  </TitlesOfParts>
  <Company>Lincolnshire County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Raju Kadir</dc:creator>
  <cp:lastModifiedBy>Natalie Poole</cp:lastModifiedBy>
  <cp:lastPrinted>2021-04-14T10:31:45Z</cp:lastPrinted>
  <dcterms:created xsi:type="dcterms:W3CDTF">2021-03-11T10:22:57Z</dcterms:created>
  <dcterms:modified xsi:type="dcterms:W3CDTF">2021-04-14T10:32:35Z</dcterms:modified>
</cp:coreProperties>
</file>